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Nextcloud\TAI LIEU DAY\Nam 2026\"/>
    </mc:Choice>
  </mc:AlternateContent>
  <xr:revisionPtr revIDLastSave="0" documentId="13_ncr:1_{636013AD-893C-4FDB-AE45-40EDB84FBF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ương dang chinh " sheetId="1" r:id="rId1"/>
    <sheet name="Thời vụ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J11" i="1"/>
  <c r="V19" i="1"/>
  <c r="AE12" i="1"/>
  <c r="AE18" i="1"/>
  <c r="AE17" i="1"/>
  <c r="AE16" i="1"/>
  <c r="AE15" i="1"/>
  <c r="AE14" i="1"/>
  <c r="AE13" i="1"/>
  <c r="AE11" i="1"/>
  <c r="R19" i="1"/>
  <c r="Q19" i="1"/>
  <c r="AC19" i="1" l="1"/>
  <c r="AD19" i="1"/>
  <c r="AE19" i="1"/>
  <c r="W16" i="1"/>
  <c r="W13" i="1"/>
  <c r="W11" i="1"/>
  <c r="W14" i="1"/>
  <c r="W12" i="1"/>
  <c r="W15" i="1"/>
  <c r="W18" i="1"/>
  <c r="W17" i="1"/>
  <c r="O19" i="1"/>
  <c r="P19" i="1"/>
  <c r="N19" i="1"/>
  <c r="L19" i="1"/>
  <c r="K19" i="1"/>
  <c r="J18" i="1"/>
  <c r="J17" i="1"/>
  <c r="J16" i="1"/>
  <c r="J15" i="1"/>
  <c r="J14" i="1"/>
  <c r="J13" i="1"/>
  <c r="J12" i="1"/>
  <c r="AF12" i="1" l="1"/>
  <c r="W19" i="1"/>
  <c r="AF17" i="1"/>
  <c r="AF14" i="1"/>
  <c r="AF18" i="1"/>
  <c r="AF15" i="1"/>
  <c r="AF11" i="1"/>
  <c r="AF13" i="1"/>
  <c r="AF16" i="1"/>
  <c r="J19" i="1"/>
  <c r="AF19" i="1" l="1"/>
  <c r="H9" i="3" l="1"/>
  <c r="H10" i="3"/>
  <c r="J10" i="3" s="1"/>
  <c r="H11" i="3"/>
  <c r="I11" i="3" s="1"/>
  <c r="J11" i="3" s="1"/>
  <c r="H12" i="3"/>
  <c r="H8" i="3"/>
  <c r="F13" i="3"/>
  <c r="E13" i="3"/>
  <c r="G12" i="3"/>
  <c r="G11" i="3"/>
  <c r="G10" i="3"/>
  <c r="G9" i="3"/>
  <c r="G8" i="3"/>
  <c r="H13" i="3" l="1"/>
  <c r="J12" i="3"/>
  <c r="I9" i="3"/>
  <c r="I13" i="3" s="1"/>
  <c r="J8" i="3"/>
  <c r="G13" i="3"/>
  <c r="AB14" i="1"/>
  <c r="AB11" i="1"/>
  <c r="AB18" i="1"/>
  <c r="AB17" i="1"/>
  <c r="AB15" i="1"/>
  <c r="AB13" i="1"/>
  <c r="AB12" i="1"/>
  <c r="AB16" i="1"/>
  <c r="AH19" i="1" l="1"/>
  <c r="AA19" i="1"/>
  <c r="J9" i="3"/>
  <c r="J13" i="3" s="1"/>
  <c r="AK19" i="1" l="1"/>
  <c r="I19" i="1" l="1"/>
  <c r="AN19" i="1"/>
  <c r="AL19" i="1"/>
  <c r="AG19" i="1"/>
  <c r="X19" i="1"/>
  <c r="H19" i="1"/>
  <c r="E19" i="1"/>
  <c r="AN18" i="1"/>
  <c r="AN17" i="1"/>
  <c r="AN16" i="1"/>
  <c r="AN15" i="1"/>
  <c r="AN14" i="1"/>
  <c r="AN13" i="1"/>
  <c r="AN12" i="1"/>
  <c r="A12" i="1"/>
  <c r="A13" i="1" s="1"/>
  <c r="AN11" i="1"/>
  <c r="AN10" i="1"/>
  <c r="AB19" i="1" l="1"/>
  <c r="Y19" i="1"/>
  <c r="Z19" i="1"/>
  <c r="A14" i="1"/>
  <c r="A15" i="1" s="1"/>
  <c r="A16" i="1" s="1"/>
  <c r="G19" i="1"/>
  <c r="AM14" i="1" l="1"/>
  <c r="T19" i="1"/>
  <c r="U19" i="1"/>
  <c r="AM15" i="1"/>
  <c r="A17" i="1"/>
  <c r="A18" i="1" s="1"/>
  <c r="AM12" i="1"/>
  <c r="AM16" i="1" l="1"/>
  <c r="AM18" i="1"/>
  <c r="AM17" i="1"/>
  <c r="AM13" i="1"/>
  <c r="AM19" i="1"/>
  <c r="AM11" i="1"/>
  <c r="AI19" i="1" l="1"/>
  <c r="AJ19" i="1" l="1"/>
</calcChain>
</file>

<file path=xl/sharedStrings.xml><?xml version="1.0" encoding="utf-8"?>
<sst xmlns="http://schemas.openxmlformats.org/spreadsheetml/2006/main" count="120" uniqueCount="106">
  <si>
    <t xml:space="preserve">KẾ TOÁN THUẬN ViỆT </t>
  </si>
  <si>
    <t>PHÒNG HÀNH CHÍNH NHÂN SỰ</t>
  </si>
  <si>
    <t>BẢNG TỔNG HỢP THANH TOÁN LƯƠNG CBNV   ( Áp dụng ký HĐ trên 3 tháng)</t>
  </si>
  <si>
    <t>STT</t>
  </si>
  <si>
    <t>Maõ NV</t>
  </si>
  <si>
    <t>Họ và tên</t>
  </si>
  <si>
    <t>Chức danh</t>
  </si>
  <si>
    <t>Ngày công</t>
  </si>
  <si>
    <t xml:space="preserve">Số giờ làm thêm </t>
  </si>
  <si>
    <t>Lương cơ bản</t>
  </si>
  <si>
    <t>Tiền làm thêm giờ</t>
  </si>
  <si>
    <t xml:space="preserve">Các khoản phụ cấp </t>
  </si>
  <si>
    <t>Tổng lương thực lãnh</t>
  </si>
  <si>
    <t>Số người Phụ thuộc</t>
  </si>
  <si>
    <t>Công làm việc</t>
  </si>
  <si>
    <t>Nghỉ không lương</t>
  </si>
  <si>
    <t xml:space="preserve">Ngày thường </t>
  </si>
  <si>
    <t xml:space="preserve">Trách nhiệm </t>
  </si>
  <si>
    <t xml:space="preserve">Phụ cấp xăng xe </t>
  </si>
  <si>
    <t>Phụ cấp điện thoại</t>
  </si>
  <si>
    <t>BHYT
1.5%</t>
  </si>
  <si>
    <t>BHTN  1%</t>
  </si>
  <si>
    <t>BHXH,BHYT, BHTN (10.5%)</t>
  </si>
  <si>
    <t>Số người phụ thuộc</t>
  </si>
  <si>
    <t>Thu nhập tính thuế TNCN</t>
  </si>
  <si>
    <t>Thuế TNCN phải nộp</t>
  </si>
  <si>
    <t>Xöû lyù</t>
  </si>
  <si>
    <t>COÂNG TY TRUNG NAM</t>
  </si>
  <si>
    <t>A</t>
  </si>
  <si>
    <t>T001</t>
  </si>
  <si>
    <t>GD</t>
  </si>
  <si>
    <t>T002</t>
  </si>
  <si>
    <t>B</t>
  </si>
  <si>
    <t>NV</t>
  </si>
  <si>
    <t>T004</t>
  </si>
  <si>
    <t>C</t>
  </si>
  <si>
    <t>PPKT</t>
  </si>
  <si>
    <t>T007</t>
  </si>
  <si>
    <t>D</t>
  </si>
  <si>
    <t>NVKT</t>
  </si>
  <si>
    <t>T008</t>
  </si>
  <si>
    <t>E</t>
  </si>
  <si>
    <t>TPKD</t>
  </si>
  <si>
    <t>T009</t>
  </si>
  <si>
    <t>F</t>
  </si>
  <si>
    <t>NVKD</t>
  </si>
  <si>
    <t>T010</t>
  </si>
  <si>
    <t>G</t>
  </si>
  <si>
    <t>Txế</t>
  </si>
  <si>
    <t>T011</t>
  </si>
  <si>
    <t>H</t>
  </si>
  <si>
    <t>NVHC</t>
  </si>
  <si>
    <t>Tổng cộng</t>
  </si>
  <si>
    <t>Kế toán trưởng</t>
  </si>
  <si>
    <t>Giám Đốc</t>
  </si>
  <si>
    <t xml:space="preserve">Tiền ăn trưa  </t>
  </si>
  <si>
    <t xml:space="preserve">Lương mua BHXH </t>
  </si>
  <si>
    <t>BHXH
8%</t>
  </si>
  <si>
    <t xml:space="preserve">Thu nhập chịu thuế </t>
  </si>
  <si>
    <t xml:space="preserve">BHXH khấu trừ </t>
  </si>
  <si>
    <t xml:space="preserve">Các khoản miễn thuế </t>
  </si>
  <si>
    <t xml:space="preserve">Các khoản giảm trừ </t>
  </si>
  <si>
    <t>TP.HCM , Ngày    31    Tháng  03  Năm  2023</t>
  </si>
  <si>
    <t>Kế Toán Thuận Việt</t>
  </si>
  <si>
    <t xml:space="preserve">Phòng hành chính nhân sự </t>
  </si>
  <si>
    <t>DANH SÁCH LƯƠNG HĐLĐ DƯỚI 3 THÁNG</t>
  </si>
  <si>
    <t>Họ Và Tên</t>
  </si>
  <si>
    <t xml:space="preserve">Tổng thu nhập </t>
  </si>
  <si>
    <t xml:space="preserve">Tổng thực lãnh </t>
  </si>
  <si>
    <t xml:space="preserve">Ký nhận </t>
  </si>
  <si>
    <t>Có bản cam kết</t>
  </si>
  <si>
    <t xml:space="preserve">Lương ngày </t>
  </si>
  <si>
    <t>AA</t>
  </si>
  <si>
    <t>BB</t>
  </si>
  <si>
    <t>CC</t>
  </si>
  <si>
    <t>DD</t>
  </si>
  <si>
    <t>EE</t>
  </si>
  <si>
    <t>Thuế TNCN</t>
  </si>
  <si>
    <t>Tăng ca</t>
  </si>
  <si>
    <t>Tháng 03 Năm 2026</t>
  </si>
  <si>
    <t>QUY ĐỊNH LƯƠNG:</t>
  </si>
  <si>
    <t>Công làm việc thực tế</t>
  </si>
  <si>
    <t>Nghỉ phép có lương</t>
  </si>
  <si>
    <t>Lương theo hợp đồng</t>
  </si>
  <si>
    <t xml:space="preserve">Lương chính </t>
  </si>
  <si>
    <t>Phụ cấp điện thoại, công tác phí</t>
  </si>
  <si>
    <t>TỔNG</t>
  </si>
  <si>
    <t>Nghĩ lễ</t>
  </si>
  <si>
    <t xml:space="preserve">Phụ cấp </t>
  </si>
  <si>
    <t xml:space="preserve">Tiền lương thực tế </t>
  </si>
  <si>
    <t xml:space="preserve">Tiền lương </t>
  </si>
  <si>
    <t>Tiền lương tăng ca</t>
  </si>
  <si>
    <t xml:space="preserve">Ngày chủ nhật </t>
  </si>
  <si>
    <t xml:space="preserve">Ngày lễ </t>
  </si>
  <si>
    <t>Lương 1 giờ</t>
  </si>
  <si>
    <t>Tiền tăng ca</t>
  </si>
  <si>
    <t>Tổng thu nhập lương thực tế</t>
  </si>
  <si>
    <t xml:space="preserve">Thưởng </t>
  </si>
  <si>
    <t xml:space="preserve">Chức danh </t>
  </si>
  <si>
    <t xml:space="preserve">Lương ngày công </t>
  </si>
  <si>
    <t>THÁNG 03 NĂM 2026</t>
  </si>
  <si>
    <t>Phụ cấp  - theo ngày công làm việc thực tế</t>
  </si>
  <si>
    <t>Lương chính - cố định theo tháng</t>
  </si>
  <si>
    <t>Công chuẩn cố định: quy định theo tháng</t>
  </si>
  <si>
    <t>Quy định Tăng ca ngày thường 150%, Tăng ca chủ nhật 200%, Tăng ca lễ tết 300% (nếu có)</t>
  </si>
  <si>
    <t>BHXH bắt buộc 32%: DN 21,5%, NLD 10,5%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</si>
</sst>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&quot;TP.HCM,ngày  &quot;dd&quot; Tháng &quot;mm&quot; Năm &quot;yyyy"/>
  </numFmts>
  <fonts count="2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VNI-Times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VNI-Times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VNI-Times"/>
    </font>
    <font>
      <b/>
      <sz val="10"/>
      <name val="Times New Roman"/>
      <family val="1"/>
    </font>
    <font>
      <b/>
      <sz val="10"/>
      <name val="VNI-Times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.5"/>
      <name val="Times New Roman"/>
      <family val="1"/>
    </font>
    <font>
      <i/>
      <sz val="8.5"/>
      <name val="Times New Roman"/>
      <family val="1"/>
    </font>
    <font>
      <i/>
      <sz val="9"/>
      <name val="Times New Roman"/>
      <family val="1"/>
    </font>
    <font>
      <sz val="8.5"/>
      <name val="VNI-Times"/>
    </font>
    <font>
      <b/>
      <sz val="9"/>
      <name val="VNI-Times"/>
    </font>
    <font>
      <sz val="9"/>
      <name val="VNI-Times"/>
    </font>
    <font>
      <sz val="10"/>
      <name val="Calibri Light"/>
      <family val="1"/>
      <scheme val="maj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</cellStyleXfs>
  <cellXfs count="109">
    <xf numFmtId="0" fontId="0" fillId="0" borderId="0" xfId="0"/>
    <xf numFmtId="0" fontId="3" fillId="0" borderId="0" xfId="2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2" applyFont="1"/>
    <xf numFmtId="0" fontId="9" fillId="0" borderId="0" xfId="0" applyFont="1"/>
    <xf numFmtId="0" fontId="10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165" fontId="15" fillId="0" borderId="1" xfId="1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6" fillId="0" borderId="1" xfId="2" applyFont="1" applyBorder="1" applyAlignment="1">
      <alignment horizontal="center" vertical="center" wrapText="1"/>
    </xf>
    <xf numFmtId="165" fontId="16" fillId="0" borderId="1" xfId="3" applyNumberFormat="1" applyFont="1" applyBorder="1" applyAlignment="1">
      <alignment horizontal="left" vertical="center"/>
    </xf>
    <xf numFmtId="165" fontId="16" fillId="0" borderId="1" xfId="3" applyNumberFormat="1" applyFont="1" applyBorder="1" applyAlignment="1">
      <alignment horizontal="center" vertical="center"/>
    </xf>
    <xf numFmtId="3" fontId="16" fillId="0" borderId="1" xfId="1" applyNumberFormat="1" applyFont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164" fontId="7" fillId="0" borderId="0" xfId="0" applyNumberFormat="1" applyFont="1"/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6" fontId="5" fillId="0" borderId="11" xfId="2" applyNumberFormat="1" applyFont="1" applyBorder="1" applyAlignment="1">
      <alignment horizontal="center" vertical="center"/>
    </xf>
    <xf numFmtId="3" fontId="5" fillId="0" borderId="11" xfId="2" applyNumberFormat="1" applyFont="1" applyBorder="1" applyAlignment="1">
      <alignment horizontal="center" vertical="center"/>
    </xf>
    <xf numFmtId="0" fontId="18" fillId="0" borderId="0" xfId="2" applyFont="1"/>
    <xf numFmtId="0" fontId="13" fillId="0" borderId="12" xfId="2" applyFont="1" applyBorder="1"/>
    <xf numFmtId="0" fontId="19" fillId="0" borderId="12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/>
    <xf numFmtId="0" fontId="14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22" fillId="0" borderId="0" xfId="2" applyFont="1"/>
    <xf numFmtId="0" fontId="2" fillId="0" borderId="0" xfId="2"/>
    <xf numFmtId="0" fontId="23" fillId="0" borderId="0" xfId="2" applyFont="1"/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0" applyFont="1"/>
    <xf numFmtId="3" fontId="23" fillId="0" borderId="0" xfId="2" applyNumberFormat="1" applyFont="1" applyAlignment="1">
      <alignment horizontal="center"/>
    </xf>
    <xf numFmtId="165" fontId="23" fillId="0" borderId="0" xfId="2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horizontal="center"/>
    </xf>
    <xf numFmtId="0" fontId="23" fillId="0" borderId="0" xfId="0" applyFont="1"/>
    <xf numFmtId="3" fontId="2" fillId="0" borderId="0" xfId="0" applyNumberFormat="1" applyFont="1"/>
    <xf numFmtId="0" fontId="25" fillId="0" borderId="0" xfId="0" applyFont="1"/>
    <xf numFmtId="3" fontId="5" fillId="0" borderId="11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/>
    </xf>
    <xf numFmtId="165" fontId="11" fillId="0" borderId="5" xfId="1" applyNumberFormat="1" applyFont="1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165" fontId="11" fillId="0" borderId="13" xfId="1" applyNumberFormat="1" applyFont="1" applyBorder="1" applyAlignment="1">
      <alignment vertical="center" wrapText="1"/>
    </xf>
    <xf numFmtId="0" fontId="11" fillId="0" borderId="3" xfId="2" applyFont="1" applyBorder="1" applyAlignment="1">
      <alignment horizontal="center" vertical="center" wrapText="1"/>
    </xf>
    <xf numFmtId="49" fontId="11" fillId="0" borderId="0" xfId="0" applyNumberFormat="1" applyFont="1"/>
    <xf numFmtId="0" fontId="8" fillId="0" borderId="1" xfId="2" applyFont="1" applyBorder="1" applyAlignment="1">
      <alignment horizontal="center"/>
    </xf>
    <xf numFmtId="0" fontId="11" fillId="0" borderId="8" xfId="2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5" fillId="0" borderId="15" xfId="2" applyNumberFormat="1" applyFont="1" applyBorder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0" fontId="11" fillId="0" borderId="0" xfId="2" applyFont="1"/>
    <xf numFmtId="49" fontId="11" fillId="0" borderId="0" xfId="2" applyNumberFormat="1" applyFont="1"/>
    <xf numFmtId="0" fontId="11" fillId="0" borderId="1" xfId="2" applyFont="1" applyBorder="1" applyAlignment="1">
      <alignment horizontal="center" vertical="center" wrapText="1"/>
    </xf>
    <xf numFmtId="165" fontId="11" fillId="0" borderId="13" xfId="1" applyNumberFormat="1" applyFont="1" applyBorder="1" applyAlignment="1">
      <alignment horizontal="center" vertical="center" wrapText="1"/>
    </xf>
    <xf numFmtId="165" fontId="11" fillId="0" borderId="16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0" fontId="26" fillId="0" borderId="13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0" xfId="2" applyFont="1" applyAlignment="1">
      <alignment horizontal="center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5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167" fontId="21" fillId="0" borderId="12" xfId="2" applyNumberFormat="1" applyFont="1" applyBorder="1" applyAlignment="1">
      <alignment horizontal="center"/>
    </xf>
    <xf numFmtId="0" fontId="13" fillId="0" borderId="0" xfId="2" applyFont="1" applyAlignment="1">
      <alignment horizontal="center"/>
    </xf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_Luong" xfId="2" xr:uid="{00000000-0005-0000-0000-000002000000}"/>
    <cellStyle name="Normal_T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9</xdr:row>
      <xdr:rowOff>0</xdr:rowOff>
    </xdr:from>
    <xdr:to>
      <xdr:col>38</xdr:col>
      <xdr:colOff>0</xdr:colOff>
      <xdr:row>9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713C586E-B791-4C47-AAE3-794357C28FF7}"/>
            </a:ext>
          </a:extLst>
        </xdr:cNvPr>
        <xdr:cNvSpPr>
          <a:spLocks noChangeShapeType="1"/>
        </xdr:cNvSpPr>
      </xdr:nvSpPr>
      <xdr:spPr bwMode="auto">
        <a:xfrm flipV="1">
          <a:off x="13891260" y="2225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9</xdr:row>
      <xdr:rowOff>0</xdr:rowOff>
    </xdr:from>
    <xdr:to>
      <xdr:col>38</xdr:col>
      <xdr:colOff>0</xdr:colOff>
      <xdr:row>9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14F348A7-4EBF-4FA5-8486-3E29F660F159}"/>
            </a:ext>
          </a:extLst>
        </xdr:cNvPr>
        <xdr:cNvSpPr>
          <a:spLocks noChangeShapeType="1"/>
        </xdr:cNvSpPr>
      </xdr:nvSpPr>
      <xdr:spPr bwMode="auto">
        <a:xfrm>
          <a:off x="13891260" y="2225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9</xdr:row>
      <xdr:rowOff>0</xdr:rowOff>
    </xdr:from>
    <xdr:to>
      <xdr:col>38</xdr:col>
      <xdr:colOff>7620</xdr:colOff>
      <xdr:row>10</xdr:row>
      <xdr:rowOff>0</xdr:rowOff>
    </xdr:to>
    <xdr:sp macro="" textlink="">
      <xdr:nvSpPr>
        <xdr:cNvPr id="4" name="Line 38">
          <a:extLst>
            <a:ext uri="{FF2B5EF4-FFF2-40B4-BE49-F238E27FC236}">
              <a16:creationId xmlns:a16="http://schemas.microsoft.com/office/drawing/2014/main" id="{C53254FE-DC34-4C15-A3E1-E19D3EAF2C49}"/>
            </a:ext>
          </a:extLst>
        </xdr:cNvPr>
        <xdr:cNvSpPr>
          <a:spLocks noChangeShapeType="1"/>
        </xdr:cNvSpPr>
      </xdr:nvSpPr>
      <xdr:spPr bwMode="auto">
        <a:xfrm flipV="1">
          <a:off x="13891260" y="2225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7620</xdr:colOff>
      <xdr:row>9</xdr:row>
      <xdr:rowOff>7620</xdr:rowOff>
    </xdr:from>
    <xdr:to>
      <xdr:col>38</xdr:col>
      <xdr:colOff>0</xdr:colOff>
      <xdr:row>10</xdr:row>
      <xdr:rowOff>0</xdr:rowOff>
    </xdr:to>
    <xdr:sp macro="" textlink="">
      <xdr:nvSpPr>
        <xdr:cNvPr id="5" name="Line 39">
          <a:extLst>
            <a:ext uri="{FF2B5EF4-FFF2-40B4-BE49-F238E27FC236}">
              <a16:creationId xmlns:a16="http://schemas.microsoft.com/office/drawing/2014/main" id="{7DB4F48E-ABFE-4062-AD8D-2A6E342F2E4F}"/>
            </a:ext>
          </a:extLst>
        </xdr:cNvPr>
        <xdr:cNvSpPr>
          <a:spLocks noChangeShapeType="1"/>
        </xdr:cNvSpPr>
      </xdr:nvSpPr>
      <xdr:spPr bwMode="auto">
        <a:xfrm>
          <a:off x="13891260" y="2225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7620</xdr:colOff>
      <xdr:row>18</xdr:row>
      <xdr:rowOff>7620</xdr:rowOff>
    </xdr:from>
    <xdr:to>
      <xdr:col>37</xdr:col>
      <xdr:colOff>350520</xdr:colOff>
      <xdr:row>18</xdr:row>
      <xdr:rowOff>243840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4E89076E-3131-440B-999C-0F308BFA91CC}"/>
            </a:ext>
          </a:extLst>
        </xdr:cNvPr>
        <xdr:cNvSpPr>
          <a:spLocks noChangeShapeType="1"/>
        </xdr:cNvSpPr>
      </xdr:nvSpPr>
      <xdr:spPr bwMode="auto">
        <a:xfrm flipV="1">
          <a:off x="13891260" y="417576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7620</xdr:colOff>
      <xdr:row>18</xdr:row>
      <xdr:rowOff>7620</xdr:rowOff>
    </xdr:from>
    <xdr:to>
      <xdr:col>37</xdr:col>
      <xdr:colOff>350520</xdr:colOff>
      <xdr:row>18</xdr:row>
      <xdr:rowOff>243840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CCC92E22-2308-4A14-8035-E64E4497C85B}"/>
            </a:ext>
          </a:extLst>
        </xdr:cNvPr>
        <xdr:cNvSpPr>
          <a:spLocks noChangeShapeType="1"/>
        </xdr:cNvSpPr>
      </xdr:nvSpPr>
      <xdr:spPr bwMode="auto">
        <a:xfrm>
          <a:off x="13891260" y="417576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AEB21B64-ED3E-4888-9412-091B14F9103B}"/>
            </a:ext>
          </a:extLst>
        </xdr:cNvPr>
        <xdr:cNvSpPr>
          <a:spLocks noChangeShapeType="1"/>
        </xdr:cNvSpPr>
      </xdr:nvSpPr>
      <xdr:spPr bwMode="auto">
        <a:xfrm flipV="1"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E0260CC5-6D8D-4F33-BD64-D11C5A537652}"/>
            </a:ext>
          </a:extLst>
        </xdr:cNvPr>
        <xdr:cNvSpPr>
          <a:spLocks noChangeShapeType="1"/>
        </xdr:cNvSpPr>
      </xdr:nvSpPr>
      <xdr:spPr bwMode="auto">
        <a:xfrm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Line 38">
          <a:extLst>
            <a:ext uri="{FF2B5EF4-FFF2-40B4-BE49-F238E27FC236}">
              <a16:creationId xmlns:a16="http://schemas.microsoft.com/office/drawing/2014/main" id="{DB88C6D6-E495-47A8-940A-E44D4B7012F8}"/>
            </a:ext>
          </a:extLst>
        </xdr:cNvPr>
        <xdr:cNvSpPr>
          <a:spLocks noChangeShapeType="1"/>
        </xdr:cNvSpPr>
      </xdr:nvSpPr>
      <xdr:spPr bwMode="auto">
        <a:xfrm flipV="1"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</xdr:colOff>
      <xdr:row>6</xdr:row>
      <xdr:rowOff>7620</xdr:rowOff>
    </xdr:from>
    <xdr:to>
      <xdr:col>11</xdr:col>
      <xdr:colOff>0</xdr:colOff>
      <xdr:row>7</xdr:row>
      <xdr:rowOff>0</xdr:rowOff>
    </xdr:to>
    <xdr:sp macro="" textlink="">
      <xdr:nvSpPr>
        <xdr:cNvPr id="5" name="Line 39">
          <a:extLst>
            <a:ext uri="{FF2B5EF4-FFF2-40B4-BE49-F238E27FC236}">
              <a16:creationId xmlns:a16="http://schemas.microsoft.com/office/drawing/2014/main" id="{0D816485-3FFA-461D-A24F-86E5BE0F7DF3}"/>
            </a:ext>
          </a:extLst>
        </xdr:cNvPr>
        <xdr:cNvSpPr>
          <a:spLocks noChangeShapeType="1"/>
        </xdr:cNvSpPr>
      </xdr:nvSpPr>
      <xdr:spPr bwMode="auto">
        <a:xfrm>
          <a:off x="9334500" y="1432560"/>
          <a:ext cx="1158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03"/>
  <sheetViews>
    <sheetView tabSelected="1" topLeftCell="P5" zoomScale="85" zoomScaleNormal="85" workbookViewId="0">
      <selection activeCell="X30" sqref="X30"/>
    </sheetView>
  </sheetViews>
  <sheetFormatPr defaultColWidth="9.109375" defaultRowHeight="14.4" outlineLevelCol="1"/>
  <cols>
    <col min="1" max="1" width="4.33203125" style="22" customWidth="1"/>
    <col min="2" max="2" width="0.109375" customWidth="1"/>
    <col min="3" max="3" width="5" style="22" customWidth="1"/>
    <col min="4" max="4" width="7.33203125" style="56" customWidth="1"/>
    <col min="5" max="6" width="12.33203125" style="22" customWidth="1"/>
    <col min="7" max="7" width="11.5546875" style="22" customWidth="1"/>
    <col min="8" max="8" width="10.109375" style="22" customWidth="1"/>
    <col min="9" max="10" width="11.6640625" style="22" customWidth="1"/>
    <col min="11" max="11" width="5.109375" style="22" customWidth="1"/>
    <col min="12" max="13" width="5.44140625" style="22" customWidth="1"/>
    <col min="14" max="14" width="5.6640625" style="22" customWidth="1"/>
    <col min="15" max="15" width="12.77734375" style="22" customWidth="1"/>
    <col min="16" max="16" width="11.44140625" style="22" customWidth="1"/>
    <col min="17" max="17" width="6" style="22" customWidth="1"/>
    <col min="18" max="18" width="5.109375" style="22" bestFit="1" customWidth="1"/>
    <col min="19" max="19" width="7.5546875" style="22" customWidth="1"/>
    <col min="20" max="20" width="8.77734375" style="22" customWidth="1"/>
    <col min="21" max="21" width="10.5546875" style="22" customWidth="1"/>
    <col min="22" max="22" width="12" style="22" customWidth="1"/>
    <col min="23" max="23" width="13.5546875" style="22" customWidth="1"/>
    <col min="24" max="24" width="12.21875" style="22" customWidth="1"/>
    <col min="25" max="25" width="10.33203125" style="22" customWidth="1" outlineLevel="1"/>
    <col min="26" max="26" width="11.88671875" style="22" customWidth="1" outlineLevel="1"/>
    <col min="27" max="27" width="10.44140625" style="22" customWidth="1" outlineLevel="1"/>
    <col min="28" max="28" width="13.6640625" style="22" hidden="1" customWidth="1"/>
    <col min="29" max="31" width="11.5546875" style="22" customWidth="1"/>
    <col min="32" max="32" width="11.33203125" style="22" customWidth="1"/>
    <col min="33" max="33" width="9.6640625" style="22" customWidth="1" outlineLevel="1"/>
    <col min="34" max="34" width="12.44140625" style="22" customWidth="1" outlineLevel="1"/>
    <col min="35" max="35" width="13" style="22" customWidth="1" outlineLevel="1"/>
    <col min="36" max="36" width="13" style="22" customWidth="1"/>
    <col min="37" max="37" width="12.88671875" style="22" customWidth="1"/>
    <col min="38" max="38" width="9.33203125" style="22" hidden="1" customWidth="1"/>
    <col min="39" max="39" width="9.109375" style="22" hidden="1" customWidth="1"/>
    <col min="40" max="41" width="9.109375" style="22"/>
    <col min="42" max="42" width="12.6640625" style="22" bestFit="1" customWidth="1"/>
    <col min="43" max="265" width="9.109375" style="22"/>
    <col min="266" max="266" width="4.33203125" style="22" customWidth="1"/>
    <col min="267" max="267" width="0.109375" style="22" customWidth="1"/>
    <col min="268" max="268" width="4.5546875" style="22" customWidth="1"/>
    <col min="269" max="269" width="7.44140625" style="22" customWidth="1"/>
    <col min="270" max="270" width="5.109375" style="22" customWidth="1"/>
    <col min="271" max="271" width="5.44140625" style="22" customWidth="1"/>
    <col min="272" max="272" width="5.6640625" style="22" customWidth="1"/>
    <col min="273" max="273" width="6" style="22" customWidth="1"/>
    <col min="274" max="274" width="5.109375" style="22" bestFit="1" customWidth="1"/>
    <col min="275" max="275" width="0" style="22" hidden="1" customWidth="1"/>
    <col min="276" max="276" width="12.33203125" style="22" customWidth="1"/>
    <col min="277" max="277" width="10.6640625" style="22" customWidth="1"/>
    <col min="278" max="278" width="10.109375" style="22" customWidth="1"/>
    <col min="279" max="279" width="9.88671875" style="22" customWidth="1"/>
    <col min="280" max="280" width="11.33203125" style="22" bestFit="1" customWidth="1"/>
    <col min="281" max="281" width="11.5546875" style="22" customWidth="1"/>
    <col min="282" max="283" width="11.44140625" style="22" customWidth="1"/>
    <col min="284" max="284" width="13.5546875" style="22" customWidth="1"/>
    <col min="285" max="285" width="0.33203125" style="22" customWidth="1"/>
    <col min="286" max="288" width="0" style="22" hidden="1" customWidth="1"/>
    <col min="289" max="289" width="11.5546875" style="22" customWidth="1"/>
    <col min="290" max="290" width="6.44140625" style="22" customWidth="1"/>
    <col min="291" max="291" width="13.33203125" style="22" customWidth="1"/>
    <col min="292" max="292" width="11.88671875" style="22" bestFit="1" customWidth="1"/>
    <col min="293" max="293" width="12.88671875" style="22" customWidth="1"/>
    <col min="294" max="295" width="0" style="22" hidden="1" customWidth="1"/>
    <col min="296" max="297" width="9.109375" style="22"/>
    <col min="298" max="298" width="12.6640625" style="22" bestFit="1" customWidth="1"/>
    <col min="299" max="521" width="9.109375" style="22"/>
    <col min="522" max="522" width="4.33203125" style="22" customWidth="1"/>
    <col min="523" max="523" width="0.109375" style="22" customWidth="1"/>
    <col min="524" max="524" width="4.5546875" style="22" customWidth="1"/>
    <col min="525" max="525" width="7.44140625" style="22" customWidth="1"/>
    <col min="526" max="526" width="5.109375" style="22" customWidth="1"/>
    <col min="527" max="527" width="5.44140625" style="22" customWidth="1"/>
    <col min="528" max="528" width="5.6640625" style="22" customWidth="1"/>
    <col min="529" max="529" width="6" style="22" customWidth="1"/>
    <col min="530" max="530" width="5.109375" style="22" bestFit="1" customWidth="1"/>
    <col min="531" max="531" width="0" style="22" hidden="1" customWidth="1"/>
    <col min="532" max="532" width="12.33203125" style="22" customWidth="1"/>
    <col min="533" max="533" width="10.6640625" style="22" customWidth="1"/>
    <col min="534" max="534" width="10.109375" style="22" customWidth="1"/>
    <col min="535" max="535" width="9.88671875" style="22" customWidth="1"/>
    <col min="536" max="536" width="11.33203125" style="22" bestFit="1" customWidth="1"/>
    <col min="537" max="537" width="11.5546875" style="22" customWidth="1"/>
    <col min="538" max="539" width="11.44140625" style="22" customWidth="1"/>
    <col min="540" max="540" width="13.5546875" style="22" customWidth="1"/>
    <col min="541" max="541" width="0.33203125" style="22" customWidth="1"/>
    <col min="542" max="544" width="0" style="22" hidden="1" customWidth="1"/>
    <col min="545" max="545" width="11.5546875" style="22" customWidth="1"/>
    <col min="546" max="546" width="6.44140625" style="22" customWidth="1"/>
    <col min="547" max="547" width="13.33203125" style="22" customWidth="1"/>
    <col min="548" max="548" width="11.88671875" style="22" bestFit="1" customWidth="1"/>
    <col min="549" max="549" width="12.88671875" style="22" customWidth="1"/>
    <col min="550" max="551" width="0" style="22" hidden="1" customWidth="1"/>
    <col min="552" max="553" width="9.109375" style="22"/>
    <col min="554" max="554" width="12.6640625" style="22" bestFit="1" customWidth="1"/>
    <col min="555" max="777" width="9.109375" style="22"/>
    <col min="778" max="778" width="4.33203125" style="22" customWidth="1"/>
    <col min="779" max="779" width="0.109375" style="22" customWidth="1"/>
    <col min="780" max="780" width="4.5546875" style="22" customWidth="1"/>
    <col min="781" max="781" width="7.44140625" style="22" customWidth="1"/>
    <col min="782" max="782" width="5.109375" style="22" customWidth="1"/>
    <col min="783" max="783" width="5.44140625" style="22" customWidth="1"/>
    <col min="784" max="784" width="5.6640625" style="22" customWidth="1"/>
    <col min="785" max="785" width="6" style="22" customWidth="1"/>
    <col min="786" max="786" width="5.109375" style="22" bestFit="1" customWidth="1"/>
    <col min="787" max="787" width="0" style="22" hidden="1" customWidth="1"/>
    <col min="788" max="788" width="12.33203125" style="22" customWidth="1"/>
    <col min="789" max="789" width="10.6640625" style="22" customWidth="1"/>
    <col min="790" max="790" width="10.109375" style="22" customWidth="1"/>
    <col min="791" max="791" width="9.88671875" style="22" customWidth="1"/>
    <col min="792" max="792" width="11.33203125" style="22" bestFit="1" customWidth="1"/>
    <col min="793" max="793" width="11.5546875" style="22" customWidth="1"/>
    <col min="794" max="795" width="11.44140625" style="22" customWidth="1"/>
    <col min="796" max="796" width="13.5546875" style="22" customWidth="1"/>
    <col min="797" max="797" width="0.33203125" style="22" customWidth="1"/>
    <col min="798" max="800" width="0" style="22" hidden="1" customWidth="1"/>
    <col min="801" max="801" width="11.5546875" style="22" customWidth="1"/>
    <col min="802" max="802" width="6.44140625" style="22" customWidth="1"/>
    <col min="803" max="803" width="13.33203125" style="22" customWidth="1"/>
    <col min="804" max="804" width="11.88671875" style="22" bestFit="1" customWidth="1"/>
    <col min="805" max="805" width="12.88671875" style="22" customWidth="1"/>
    <col min="806" max="807" width="0" style="22" hidden="1" customWidth="1"/>
    <col min="808" max="809" width="9.109375" style="22"/>
    <col min="810" max="810" width="12.6640625" style="22" bestFit="1" customWidth="1"/>
    <col min="811" max="1033" width="9.109375" style="22"/>
    <col min="1034" max="1034" width="4.33203125" style="22" customWidth="1"/>
    <col min="1035" max="1035" width="0.109375" style="22" customWidth="1"/>
    <col min="1036" max="1036" width="4.5546875" style="22" customWidth="1"/>
    <col min="1037" max="1037" width="7.44140625" style="22" customWidth="1"/>
    <col min="1038" max="1038" width="5.109375" style="22" customWidth="1"/>
    <col min="1039" max="1039" width="5.44140625" style="22" customWidth="1"/>
    <col min="1040" max="1040" width="5.6640625" style="22" customWidth="1"/>
    <col min="1041" max="1041" width="6" style="22" customWidth="1"/>
    <col min="1042" max="1042" width="5.109375" style="22" bestFit="1" customWidth="1"/>
    <col min="1043" max="1043" width="0" style="22" hidden="1" customWidth="1"/>
    <col min="1044" max="1044" width="12.33203125" style="22" customWidth="1"/>
    <col min="1045" max="1045" width="10.6640625" style="22" customWidth="1"/>
    <col min="1046" max="1046" width="10.109375" style="22" customWidth="1"/>
    <col min="1047" max="1047" width="9.88671875" style="22" customWidth="1"/>
    <col min="1048" max="1048" width="11.33203125" style="22" bestFit="1" customWidth="1"/>
    <col min="1049" max="1049" width="11.5546875" style="22" customWidth="1"/>
    <col min="1050" max="1051" width="11.44140625" style="22" customWidth="1"/>
    <col min="1052" max="1052" width="13.5546875" style="22" customWidth="1"/>
    <col min="1053" max="1053" width="0.33203125" style="22" customWidth="1"/>
    <col min="1054" max="1056" width="0" style="22" hidden="1" customWidth="1"/>
    <col min="1057" max="1057" width="11.5546875" style="22" customWidth="1"/>
    <col min="1058" max="1058" width="6.44140625" style="22" customWidth="1"/>
    <col min="1059" max="1059" width="13.33203125" style="22" customWidth="1"/>
    <col min="1060" max="1060" width="11.88671875" style="22" bestFit="1" customWidth="1"/>
    <col min="1061" max="1061" width="12.88671875" style="22" customWidth="1"/>
    <col min="1062" max="1063" width="0" style="22" hidden="1" customWidth="1"/>
    <col min="1064" max="1065" width="9.109375" style="22"/>
    <col min="1066" max="1066" width="12.6640625" style="22" bestFit="1" customWidth="1"/>
    <col min="1067" max="1289" width="9.109375" style="22"/>
    <col min="1290" max="1290" width="4.33203125" style="22" customWidth="1"/>
    <col min="1291" max="1291" width="0.109375" style="22" customWidth="1"/>
    <col min="1292" max="1292" width="4.5546875" style="22" customWidth="1"/>
    <col min="1293" max="1293" width="7.44140625" style="22" customWidth="1"/>
    <col min="1294" max="1294" width="5.109375" style="22" customWidth="1"/>
    <col min="1295" max="1295" width="5.44140625" style="22" customWidth="1"/>
    <col min="1296" max="1296" width="5.6640625" style="22" customWidth="1"/>
    <col min="1297" max="1297" width="6" style="22" customWidth="1"/>
    <col min="1298" max="1298" width="5.109375" style="22" bestFit="1" customWidth="1"/>
    <col min="1299" max="1299" width="0" style="22" hidden="1" customWidth="1"/>
    <col min="1300" max="1300" width="12.33203125" style="22" customWidth="1"/>
    <col min="1301" max="1301" width="10.6640625" style="22" customWidth="1"/>
    <col min="1302" max="1302" width="10.109375" style="22" customWidth="1"/>
    <col min="1303" max="1303" width="9.88671875" style="22" customWidth="1"/>
    <col min="1304" max="1304" width="11.33203125" style="22" bestFit="1" customWidth="1"/>
    <col min="1305" max="1305" width="11.5546875" style="22" customWidth="1"/>
    <col min="1306" max="1307" width="11.44140625" style="22" customWidth="1"/>
    <col min="1308" max="1308" width="13.5546875" style="22" customWidth="1"/>
    <col min="1309" max="1309" width="0.33203125" style="22" customWidth="1"/>
    <col min="1310" max="1312" width="0" style="22" hidden="1" customWidth="1"/>
    <col min="1313" max="1313" width="11.5546875" style="22" customWidth="1"/>
    <col min="1314" max="1314" width="6.44140625" style="22" customWidth="1"/>
    <col min="1315" max="1315" width="13.33203125" style="22" customWidth="1"/>
    <col min="1316" max="1316" width="11.88671875" style="22" bestFit="1" customWidth="1"/>
    <col min="1317" max="1317" width="12.88671875" style="22" customWidth="1"/>
    <col min="1318" max="1319" width="0" style="22" hidden="1" customWidth="1"/>
    <col min="1320" max="1321" width="9.109375" style="22"/>
    <col min="1322" max="1322" width="12.6640625" style="22" bestFit="1" customWidth="1"/>
    <col min="1323" max="1545" width="9.109375" style="22"/>
    <col min="1546" max="1546" width="4.33203125" style="22" customWidth="1"/>
    <col min="1547" max="1547" width="0.109375" style="22" customWidth="1"/>
    <col min="1548" max="1548" width="4.5546875" style="22" customWidth="1"/>
    <col min="1549" max="1549" width="7.44140625" style="22" customWidth="1"/>
    <col min="1550" max="1550" width="5.109375" style="22" customWidth="1"/>
    <col min="1551" max="1551" width="5.44140625" style="22" customWidth="1"/>
    <col min="1552" max="1552" width="5.6640625" style="22" customWidth="1"/>
    <col min="1553" max="1553" width="6" style="22" customWidth="1"/>
    <col min="1554" max="1554" width="5.109375" style="22" bestFit="1" customWidth="1"/>
    <col min="1555" max="1555" width="0" style="22" hidden="1" customWidth="1"/>
    <col min="1556" max="1556" width="12.33203125" style="22" customWidth="1"/>
    <col min="1557" max="1557" width="10.6640625" style="22" customWidth="1"/>
    <col min="1558" max="1558" width="10.109375" style="22" customWidth="1"/>
    <col min="1559" max="1559" width="9.88671875" style="22" customWidth="1"/>
    <col min="1560" max="1560" width="11.33203125" style="22" bestFit="1" customWidth="1"/>
    <col min="1561" max="1561" width="11.5546875" style="22" customWidth="1"/>
    <col min="1562" max="1563" width="11.44140625" style="22" customWidth="1"/>
    <col min="1564" max="1564" width="13.5546875" style="22" customWidth="1"/>
    <col min="1565" max="1565" width="0.33203125" style="22" customWidth="1"/>
    <col min="1566" max="1568" width="0" style="22" hidden="1" customWidth="1"/>
    <col min="1569" max="1569" width="11.5546875" style="22" customWidth="1"/>
    <col min="1570" max="1570" width="6.44140625" style="22" customWidth="1"/>
    <col min="1571" max="1571" width="13.33203125" style="22" customWidth="1"/>
    <col min="1572" max="1572" width="11.88671875" style="22" bestFit="1" customWidth="1"/>
    <col min="1573" max="1573" width="12.88671875" style="22" customWidth="1"/>
    <col min="1574" max="1575" width="0" style="22" hidden="1" customWidth="1"/>
    <col min="1576" max="1577" width="9.109375" style="22"/>
    <col min="1578" max="1578" width="12.6640625" style="22" bestFit="1" customWidth="1"/>
    <col min="1579" max="1801" width="9.109375" style="22"/>
    <col min="1802" max="1802" width="4.33203125" style="22" customWidth="1"/>
    <col min="1803" max="1803" width="0.109375" style="22" customWidth="1"/>
    <col min="1804" max="1804" width="4.5546875" style="22" customWidth="1"/>
    <col min="1805" max="1805" width="7.44140625" style="22" customWidth="1"/>
    <col min="1806" max="1806" width="5.109375" style="22" customWidth="1"/>
    <col min="1807" max="1807" width="5.44140625" style="22" customWidth="1"/>
    <col min="1808" max="1808" width="5.6640625" style="22" customWidth="1"/>
    <col min="1809" max="1809" width="6" style="22" customWidth="1"/>
    <col min="1810" max="1810" width="5.109375" style="22" bestFit="1" customWidth="1"/>
    <col min="1811" max="1811" width="0" style="22" hidden="1" customWidth="1"/>
    <col min="1812" max="1812" width="12.33203125" style="22" customWidth="1"/>
    <col min="1813" max="1813" width="10.6640625" style="22" customWidth="1"/>
    <col min="1814" max="1814" width="10.109375" style="22" customWidth="1"/>
    <col min="1815" max="1815" width="9.88671875" style="22" customWidth="1"/>
    <col min="1816" max="1816" width="11.33203125" style="22" bestFit="1" customWidth="1"/>
    <col min="1817" max="1817" width="11.5546875" style="22" customWidth="1"/>
    <col min="1818" max="1819" width="11.44140625" style="22" customWidth="1"/>
    <col min="1820" max="1820" width="13.5546875" style="22" customWidth="1"/>
    <col min="1821" max="1821" width="0.33203125" style="22" customWidth="1"/>
    <col min="1822" max="1824" width="0" style="22" hidden="1" customWidth="1"/>
    <col min="1825" max="1825" width="11.5546875" style="22" customWidth="1"/>
    <col min="1826" max="1826" width="6.44140625" style="22" customWidth="1"/>
    <col min="1827" max="1827" width="13.33203125" style="22" customWidth="1"/>
    <col min="1828" max="1828" width="11.88671875" style="22" bestFit="1" customWidth="1"/>
    <col min="1829" max="1829" width="12.88671875" style="22" customWidth="1"/>
    <col min="1830" max="1831" width="0" style="22" hidden="1" customWidth="1"/>
    <col min="1832" max="1833" width="9.109375" style="22"/>
    <col min="1834" max="1834" width="12.6640625" style="22" bestFit="1" customWidth="1"/>
    <col min="1835" max="2057" width="9.109375" style="22"/>
    <col min="2058" max="2058" width="4.33203125" style="22" customWidth="1"/>
    <col min="2059" max="2059" width="0.109375" style="22" customWidth="1"/>
    <col min="2060" max="2060" width="4.5546875" style="22" customWidth="1"/>
    <col min="2061" max="2061" width="7.44140625" style="22" customWidth="1"/>
    <col min="2062" max="2062" width="5.109375" style="22" customWidth="1"/>
    <col min="2063" max="2063" width="5.44140625" style="22" customWidth="1"/>
    <col min="2064" max="2064" width="5.6640625" style="22" customWidth="1"/>
    <col min="2065" max="2065" width="6" style="22" customWidth="1"/>
    <col min="2066" max="2066" width="5.109375" style="22" bestFit="1" customWidth="1"/>
    <col min="2067" max="2067" width="0" style="22" hidden="1" customWidth="1"/>
    <col min="2068" max="2068" width="12.33203125" style="22" customWidth="1"/>
    <col min="2069" max="2069" width="10.6640625" style="22" customWidth="1"/>
    <col min="2070" max="2070" width="10.109375" style="22" customWidth="1"/>
    <col min="2071" max="2071" width="9.88671875" style="22" customWidth="1"/>
    <col min="2072" max="2072" width="11.33203125" style="22" bestFit="1" customWidth="1"/>
    <col min="2073" max="2073" width="11.5546875" style="22" customWidth="1"/>
    <col min="2074" max="2075" width="11.44140625" style="22" customWidth="1"/>
    <col min="2076" max="2076" width="13.5546875" style="22" customWidth="1"/>
    <col min="2077" max="2077" width="0.33203125" style="22" customWidth="1"/>
    <col min="2078" max="2080" width="0" style="22" hidden="1" customWidth="1"/>
    <col min="2081" max="2081" width="11.5546875" style="22" customWidth="1"/>
    <col min="2082" max="2082" width="6.44140625" style="22" customWidth="1"/>
    <col min="2083" max="2083" width="13.33203125" style="22" customWidth="1"/>
    <col min="2084" max="2084" width="11.88671875" style="22" bestFit="1" customWidth="1"/>
    <col min="2085" max="2085" width="12.88671875" style="22" customWidth="1"/>
    <col min="2086" max="2087" width="0" style="22" hidden="1" customWidth="1"/>
    <col min="2088" max="2089" width="9.109375" style="22"/>
    <col min="2090" max="2090" width="12.6640625" style="22" bestFit="1" customWidth="1"/>
    <col min="2091" max="2313" width="9.109375" style="22"/>
    <col min="2314" max="2314" width="4.33203125" style="22" customWidth="1"/>
    <col min="2315" max="2315" width="0.109375" style="22" customWidth="1"/>
    <col min="2316" max="2316" width="4.5546875" style="22" customWidth="1"/>
    <col min="2317" max="2317" width="7.44140625" style="22" customWidth="1"/>
    <col min="2318" max="2318" width="5.109375" style="22" customWidth="1"/>
    <col min="2319" max="2319" width="5.44140625" style="22" customWidth="1"/>
    <col min="2320" max="2320" width="5.6640625" style="22" customWidth="1"/>
    <col min="2321" max="2321" width="6" style="22" customWidth="1"/>
    <col min="2322" max="2322" width="5.109375" style="22" bestFit="1" customWidth="1"/>
    <col min="2323" max="2323" width="0" style="22" hidden="1" customWidth="1"/>
    <col min="2324" max="2324" width="12.33203125" style="22" customWidth="1"/>
    <col min="2325" max="2325" width="10.6640625" style="22" customWidth="1"/>
    <col min="2326" max="2326" width="10.109375" style="22" customWidth="1"/>
    <col min="2327" max="2327" width="9.88671875" style="22" customWidth="1"/>
    <col min="2328" max="2328" width="11.33203125" style="22" bestFit="1" customWidth="1"/>
    <col min="2329" max="2329" width="11.5546875" style="22" customWidth="1"/>
    <col min="2330" max="2331" width="11.44140625" style="22" customWidth="1"/>
    <col min="2332" max="2332" width="13.5546875" style="22" customWidth="1"/>
    <col min="2333" max="2333" width="0.33203125" style="22" customWidth="1"/>
    <col min="2334" max="2336" width="0" style="22" hidden="1" customWidth="1"/>
    <col min="2337" max="2337" width="11.5546875" style="22" customWidth="1"/>
    <col min="2338" max="2338" width="6.44140625" style="22" customWidth="1"/>
    <col min="2339" max="2339" width="13.33203125" style="22" customWidth="1"/>
    <col min="2340" max="2340" width="11.88671875" style="22" bestFit="1" customWidth="1"/>
    <col min="2341" max="2341" width="12.88671875" style="22" customWidth="1"/>
    <col min="2342" max="2343" width="0" style="22" hidden="1" customWidth="1"/>
    <col min="2344" max="2345" width="9.109375" style="22"/>
    <col min="2346" max="2346" width="12.6640625" style="22" bestFit="1" customWidth="1"/>
    <col min="2347" max="2569" width="9.109375" style="22"/>
    <col min="2570" max="2570" width="4.33203125" style="22" customWidth="1"/>
    <col min="2571" max="2571" width="0.109375" style="22" customWidth="1"/>
    <col min="2572" max="2572" width="4.5546875" style="22" customWidth="1"/>
    <col min="2573" max="2573" width="7.44140625" style="22" customWidth="1"/>
    <col min="2574" max="2574" width="5.109375" style="22" customWidth="1"/>
    <col min="2575" max="2575" width="5.44140625" style="22" customWidth="1"/>
    <col min="2576" max="2576" width="5.6640625" style="22" customWidth="1"/>
    <col min="2577" max="2577" width="6" style="22" customWidth="1"/>
    <col min="2578" max="2578" width="5.109375" style="22" bestFit="1" customWidth="1"/>
    <col min="2579" max="2579" width="0" style="22" hidden="1" customWidth="1"/>
    <col min="2580" max="2580" width="12.33203125" style="22" customWidth="1"/>
    <col min="2581" max="2581" width="10.6640625" style="22" customWidth="1"/>
    <col min="2582" max="2582" width="10.109375" style="22" customWidth="1"/>
    <col min="2583" max="2583" width="9.88671875" style="22" customWidth="1"/>
    <col min="2584" max="2584" width="11.33203125" style="22" bestFit="1" customWidth="1"/>
    <col min="2585" max="2585" width="11.5546875" style="22" customWidth="1"/>
    <col min="2586" max="2587" width="11.44140625" style="22" customWidth="1"/>
    <col min="2588" max="2588" width="13.5546875" style="22" customWidth="1"/>
    <col min="2589" max="2589" width="0.33203125" style="22" customWidth="1"/>
    <col min="2590" max="2592" width="0" style="22" hidden="1" customWidth="1"/>
    <col min="2593" max="2593" width="11.5546875" style="22" customWidth="1"/>
    <col min="2594" max="2594" width="6.44140625" style="22" customWidth="1"/>
    <col min="2595" max="2595" width="13.33203125" style="22" customWidth="1"/>
    <col min="2596" max="2596" width="11.88671875" style="22" bestFit="1" customWidth="1"/>
    <col min="2597" max="2597" width="12.88671875" style="22" customWidth="1"/>
    <col min="2598" max="2599" width="0" style="22" hidden="1" customWidth="1"/>
    <col min="2600" max="2601" width="9.109375" style="22"/>
    <col min="2602" max="2602" width="12.6640625" style="22" bestFit="1" customWidth="1"/>
    <col min="2603" max="2825" width="9.109375" style="22"/>
    <col min="2826" max="2826" width="4.33203125" style="22" customWidth="1"/>
    <col min="2827" max="2827" width="0.109375" style="22" customWidth="1"/>
    <col min="2828" max="2828" width="4.5546875" style="22" customWidth="1"/>
    <col min="2829" max="2829" width="7.44140625" style="22" customWidth="1"/>
    <col min="2830" max="2830" width="5.109375" style="22" customWidth="1"/>
    <col min="2831" max="2831" width="5.44140625" style="22" customWidth="1"/>
    <col min="2832" max="2832" width="5.6640625" style="22" customWidth="1"/>
    <col min="2833" max="2833" width="6" style="22" customWidth="1"/>
    <col min="2834" max="2834" width="5.109375" style="22" bestFit="1" customWidth="1"/>
    <col min="2835" max="2835" width="0" style="22" hidden="1" customWidth="1"/>
    <col min="2836" max="2836" width="12.33203125" style="22" customWidth="1"/>
    <col min="2837" max="2837" width="10.6640625" style="22" customWidth="1"/>
    <col min="2838" max="2838" width="10.109375" style="22" customWidth="1"/>
    <col min="2839" max="2839" width="9.88671875" style="22" customWidth="1"/>
    <col min="2840" max="2840" width="11.33203125" style="22" bestFit="1" customWidth="1"/>
    <col min="2841" max="2841" width="11.5546875" style="22" customWidth="1"/>
    <col min="2842" max="2843" width="11.44140625" style="22" customWidth="1"/>
    <col min="2844" max="2844" width="13.5546875" style="22" customWidth="1"/>
    <col min="2845" max="2845" width="0.33203125" style="22" customWidth="1"/>
    <col min="2846" max="2848" width="0" style="22" hidden="1" customWidth="1"/>
    <col min="2849" max="2849" width="11.5546875" style="22" customWidth="1"/>
    <col min="2850" max="2850" width="6.44140625" style="22" customWidth="1"/>
    <col min="2851" max="2851" width="13.33203125" style="22" customWidth="1"/>
    <col min="2852" max="2852" width="11.88671875" style="22" bestFit="1" customWidth="1"/>
    <col min="2853" max="2853" width="12.88671875" style="22" customWidth="1"/>
    <col min="2854" max="2855" width="0" style="22" hidden="1" customWidth="1"/>
    <col min="2856" max="2857" width="9.109375" style="22"/>
    <col min="2858" max="2858" width="12.6640625" style="22" bestFit="1" customWidth="1"/>
    <col min="2859" max="3081" width="9.109375" style="22"/>
    <col min="3082" max="3082" width="4.33203125" style="22" customWidth="1"/>
    <col min="3083" max="3083" width="0.109375" style="22" customWidth="1"/>
    <col min="3084" max="3084" width="4.5546875" style="22" customWidth="1"/>
    <col min="3085" max="3085" width="7.44140625" style="22" customWidth="1"/>
    <col min="3086" max="3086" width="5.109375" style="22" customWidth="1"/>
    <col min="3087" max="3087" width="5.44140625" style="22" customWidth="1"/>
    <col min="3088" max="3088" width="5.6640625" style="22" customWidth="1"/>
    <col min="3089" max="3089" width="6" style="22" customWidth="1"/>
    <col min="3090" max="3090" width="5.109375" style="22" bestFit="1" customWidth="1"/>
    <col min="3091" max="3091" width="0" style="22" hidden="1" customWidth="1"/>
    <col min="3092" max="3092" width="12.33203125" style="22" customWidth="1"/>
    <col min="3093" max="3093" width="10.6640625" style="22" customWidth="1"/>
    <col min="3094" max="3094" width="10.109375" style="22" customWidth="1"/>
    <col min="3095" max="3095" width="9.88671875" style="22" customWidth="1"/>
    <col min="3096" max="3096" width="11.33203125" style="22" bestFit="1" customWidth="1"/>
    <col min="3097" max="3097" width="11.5546875" style="22" customWidth="1"/>
    <col min="3098" max="3099" width="11.44140625" style="22" customWidth="1"/>
    <col min="3100" max="3100" width="13.5546875" style="22" customWidth="1"/>
    <col min="3101" max="3101" width="0.33203125" style="22" customWidth="1"/>
    <col min="3102" max="3104" width="0" style="22" hidden="1" customWidth="1"/>
    <col min="3105" max="3105" width="11.5546875" style="22" customWidth="1"/>
    <col min="3106" max="3106" width="6.44140625" style="22" customWidth="1"/>
    <col min="3107" max="3107" width="13.33203125" style="22" customWidth="1"/>
    <col min="3108" max="3108" width="11.88671875" style="22" bestFit="1" customWidth="1"/>
    <col min="3109" max="3109" width="12.88671875" style="22" customWidth="1"/>
    <col min="3110" max="3111" width="0" style="22" hidden="1" customWidth="1"/>
    <col min="3112" max="3113" width="9.109375" style="22"/>
    <col min="3114" max="3114" width="12.6640625" style="22" bestFit="1" customWidth="1"/>
    <col min="3115" max="3337" width="9.109375" style="22"/>
    <col min="3338" max="3338" width="4.33203125" style="22" customWidth="1"/>
    <col min="3339" max="3339" width="0.109375" style="22" customWidth="1"/>
    <col min="3340" max="3340" width="4.5546875" style="22" customWidth="1"/>
    <col min="3341" max="3341" width="7.44140625" style="22" customWidth="1"/>
    <col min="3342" max="3342" width="5.109375" style="22" customWidth="1"/>
    <col min="3343" max="3343" width="5.44140625" style="22" customWidth="1"/>
    <col min="3344" max="3344" width="5.6640625" style="22" customWidth="1"/>
    <col min="3345" max="3345" width="6" style="22" customWidth="1"/>
    <col min="3346" max="3346" width="5.109375" style="22" bestFit="1" customWidth="1"/>
    <col min="3347" max="3347" width="0" style="22" hidden="1" customWidth="1"/>
    <col min="3348" max="3348" width="12.33203125" style="22" customWidth="1"/>
    <col min="3349" max="3349" width="10.6640625" style="22" customWidth="1"/>
    <col min="3350" max="3350" width="10.109375" style="22" customWidth="1"/>
    <col min="3351" max="3351" width="9.88671875" style="22" customWidth="1"/>
    <col min="3352" max="3352" width="11.33203125" style="22" bestFit="1" customWidth="1"/>
    <col min="3353" max="3353" width="11.5546875" style="22" customWidth="1"/>
    <col min="3354" max="3355" width="11.44140625" style="22" customWidth="1"/>
    <col min="3356" max="3356" width="13.5546875" style="22" customWidth="1"/>
    <col min="3357" max="3357" width="0.33203125" style="22" customWidth="1"/>
    <col min="3358" max="3360" width="0" style="22" hidden="1" customWidth="1"/>
    <col min="3361" max="3361" width="11.5546875" style="22" customWidth="1"/>
    <col min="3362" max="3362" width="6.44140625" style="22" customWidth="1"/>
    <col min="3363" max="3363" width="13.33203125" style="22" customWidth="1"/>
    <col min="3364" max="3364" width="11.88671875" style="22" bestFit="1" customWidth="1"/>
    <col min="3365" max="3365" width="12.88671875" style="22" customWidth="1"/>
    <col min="3366" max="3367" width="0" style="22" hidden="1" customWidth="1"/>
    <col min="3368" max="3369" width="9.109375" style="22"/>
    <col min="3370" max="3370" width="12.6640625" style="22" bestFit="1" customWidth="1"/>
    <col min="3371" max="3593" width="9.109375" style="22"/>
    <col min="3594" max="3594" width="4.33203125" style="22" customWidth="1"/>
    <col min="3595" max="3595" width="0.109375" style="22" customWidth="1"/>
    <col min="3596" max="3596" width="4.5546875" style="22" customWidth="1"/>
    <col min="3597" max="3597" width="7.44140625" style="22" customWidth="1"/>
    <col min="3598" max="3598" width="5.109375" style="22" customWidth="1"/>
    <col min="3599" max="3599" width="5.44140625" style="22" customWidth="1"/>
    <col min="3600" max="3600" width="5.6640625" style="22" customWidth="1"/>
    <col min="3601" max="3601" width="6" style="22" customWidth="1"/>
    <col min="3602" max="3602" width="5.109375" style="22" bestFit="1" customWidth="1"/>
    <col min="3603" max="3603" width="0" style="22" hidden="1" customWidth="1"/>
    <col min="3604" max="3604" width="12.33203125" style="22" customWidth="1"/>
    <col min="3605" max="3605" width="10.6640625" style="22" customWidth="1"/>
    <col min="3606" max="3606" width="10.109375" style="22" customWidth="1"/>
    <col min="3607" max="3607" width="9.88671875" style="22" customWidth="1"/>
    <col min="3608" max="3608" width="11.33203125" style="22" bestFit="1" customWidth="1"/>
    <col min="3609" max="3609" width="11.5546875" style="22" customWidth="1"/>
    <col min="3610" max="3611" width="11.44140625" style="22" customWidth="1"/>
    <col min="3612" max="3612" width="13.5546875" style="22" customWidth="1"/>
    <col min="3613" max="3613" width="0.33203125" style="22" customWidth="1"/>
    <col min="3614" max="3616" width="0" style="22" hidden="1" customWidth="1"/>
    <col min="3617" max="3617" width="11.5546875" style="22" customWidth="1"/>
    <col min="3618" max="3618" width="6.44140625" style="22" customWidth="1"/>
    <col min="3619" max="3619" width="13.33203125" style="22" customWidth="1"/>
    <col min="3620" max="3620" width="11.88671875" style="22" bestFit="1" customWidth="1"/>
    <col min="3621" max="3621" width="12.88671875" style="22" customWidth="1"/>
    <col min="3622" max="3623" width="0" style="22" hidden="1" customWidth="1"/>
    <col min="3624" max="3625" width="9.109375" style="22"/>
    <col min="3626" max="3626" width="12.6640625" style="22" bestFit="1" customWidth="1"/>
    <col min="3627" max="3849" width="9.109375" style="22"/>
    <col min="3850" max="3850" width="4.33203125" style="22" customWidth="1"/>
    <col min="3851" max="3851" width="0.109375" style="22" customWidth="1"/>
    <col min="3852" max="3852" width="4.5546875" style="22" customWidth="1"/>
    <col min="3853" max="3853" width="7.44140625" style="22" customWidth="1"/>
    <col min="3854" max="3854" width="5.109375" style="22" customWidth="1"/>
    <col min="3855" max="3855" width="5.44140625" style="22" customWidth="1"/>
    <col min="3856" max="3856" width="5.6640625" style="22" customWidth="1"/>
    <col min="3857" max="3857" width="6" style="22" customWidth="1"/>
    <col min="3858" max="3858" width="5.109375" style="22" bestFit="1" customWidth="1"/>
    <col min="3859" max="3859" width="0" style="22" hidden="1" customWidth="1"/>
    <col min="3860" max="3860" width="12.33203125" style="22" customWidth="1"/>
    <col min="3861" max="3861" width="10.6640625" style="22" customWidth="1"/>
    <col min="3862" max="3862" width="10.109375" style="22" customWidth="1"/>
    <col min="3863" max="3863" width="9.88671875" style="22" customWidth="1"/>
    <col min="3864" max="3864" width="11.33203125" style="22" bestFit="1" customWidth="1"/>
    <col min="3865" max="3865" width="11.5546875" style="22" customWidth="1"/>
    <col min="3866" max="3867" width="11.44140625" style="22" customWidth="1"/>
    <col min="3868" max="3868" width="13.5546875" style="22" customWidth="1"/>
    <col min="3869" max="3869" width="0.33203125" style="22" customWidth="1"/>
    <col min="3870" max="3872" width="0" style="22" hidden="1" customWidth="1"/>
    <col min="3873" max="3873" width="11.5546875" style="22" customWidth="1"/>
    <col min="3874" max="3874" width="6.44140625" style="22" customWidth="1"/>
    <col min="3875" max="3875" width="13.33203125" style="22" customWidth="1"/>
    <col min="3876" max="3876" width="11.88671875" style="22" bestFit="1" customWidth="1"/>
    <col min="3877" max="3877" width="12.88671875" style="22" customWidth="1"/>
    <col min="3878" max="3879" width="0" style="22" hidden="1" customWidth="1"/>
    <col min="3880" max="3881" width="9.109375" style="22"/>
    <col min="3882" max="3882" width="12.6640625" style="22" bestFit="1" customWidth="1"/>
    <col min="3883" max="4105" width="9.109375" style="22"/>
    <col min="4106" max="4106" width="4.33203125" style="22" customWidth="1"/>
    <col min="4107" max="4107" width="0.109375" style="22" customWidth="1"/>
    <col min="4108" max="4108" width="4.5546875" style="22" customWidth="1"/>
    <col min="4109" max="4109" width="7.44140625" style="22" customWidth="1"/>
    <col min="4110" max="4110" width="5.109375" style="22" customWidth="1"/>
    <col min="4111" max="4111" width="5.44140625" style="22" customWidth="1"/>
    <col min="4112" max="4112" width="5.6640625" style="22" customWidth="1"/>
    <col min="4113" max="4113" width="6" style="22" customWidth="1"/>
    <col min="4114" max="4114" width="5.109375" style="22" bestFit="1" customWidth="1"/>
    <col min="4115" max="4115" width="0" style="22" hidden="1" customWidth="1"/>
    <col min="4116" max="4116" width="12.33203125" style="22" customWidth="1"/>
    <col min="4117" max="4117" width="10.6640625" style="22" customWidth="1"/>
    <col min="4118" max="4118" width="10.109375" style="22" customWidth="1"/>
    <col min="4119" max="4119" width="9.88671875" style="22" customWidth="1"/>
    <col min="4120" max="4120" width="11.33203125" style="22" bestFit="1" customWidth="1"/>
    <col min="4121" max="4121" width="11.5546875" style="22" customWidth="1"/>
    <col min="4122" max="4123" width="11.44140625" style="22" customWidth="1"/>
    <col min="4124" max="4124" width="13.5546875" style="22" customWidth="1"/>
    <col min="4125" max="4125" width="0.33203125" style="22" customWidth="1"/>
    <col min="4126" max="4128" width="0" style="22" hidden="1" customWidth="1"/>
    <col min="4129" max="4129" width="11.5546875" style="22" customWidth="1"/>
    <col min="4130" max="4130" width="6.44140625" style="22" customWidth="1"/>
    <col min="4131" max="4131" width="13.33203125" style="22" customWidth="1"/>
    <col min="4132" max="4132" width="11.88671875" style="22" bestFit="1" customWidth="1"/>
    <col min="4133" max="4133" width="12.88671875" style="22" customWidth="1"/>
    <col min="4134" max="4135" width="0" style="22" hidden="1" customWidth="1"/>
    <col min="4136" max="4137" width="9.109375" style="22"/>
    <col min="4138" max="4138" width="12.6640625" style="22" bestFit="1" customWidth="1"/>
    <col min="4139" max="4361" width="9.109375" style="22"/>
    <col min="4362" max="4362" width="4.33203125" style="22" customWidth="1"/>
    <col min="4363" max="4363" width="0.109375" style="22" customWidth="1"/>
    <col min="4364" max="4364" width="4.5546875" style="22" customWidth="1"/>
    <col min="4365" max="4365" width="7.44140625" style="22" customWidth="1"/>
    <col min="4366" max="4366" width="5.109375" style="22" customWidth="1"/>
    <col min="4367" max="4367" width="5.44140625" style="22" customWidth="1"/>
    <col min="4368" max="4368" width="5.6640625" style="22" customWidth="1"/>
    <col min="4369" max="4369" width="6" style="22" customWidth="1"/>
    <col min="4370" max="4370" width="5.109375" style="22" bestFit="1" customWidth="1"/>
    <col min="4371" max="4371" width="0" style="22" hidden="1" customWidth="1"/>
    <col min="4372" max="4372" width="12.33203125" style="22" customWidth="1"/>
    <col min="4373" max="4373" width="10.6640625" style="22" customWidth="1"/>
    <col min="4374" max="4374" width="10.109375" style="22" customWidth="1"/>
    <col min="4375" max="4375" width="9.88671875" style="22" customWidth="1"/>
    <col min="4376" max="4376" width="11.33203125" style="22" bestFit="1" customWidth="1"/>
    <col min="4377" max="4377" width="11.5546875" style="22" customWidth="1"/>
    <col min="4378" max="4379" width="11.44140625" style="22" customWidth="1"/>
    <col min="4380" max="4380" width="13.5546875" style="22" customWidth="1"/>
    <col min="4381" max="4381" width="0.33203125" style="22" customWidth="1"/>
    <col min="4382" max="4384" width="0" style="22" hidden="1" customWidth="1"/>
    <col min="4385" max="4385" width="11.5546875" style="22" customWidth="1"/>
    <col min="4386" max="4386" width="6.44140625" style="22" customWidth="1"/>
    <col min="4387" max="4387" width="13.33203125" style="22" customWidth="1"/>
    <col min="4388" max="4388" width="11.88671875" style="22" bestFit="1" customWidth="1"/>
    <col min="4389" max="4389" width="12.88671875" style="22" customWidth="1"/>
    <col min="4390" max="4391" width="0" style="22" hidden="1" customWidth="1"/>
    <col min="4392" max="4393" width="9.109375" style="22"/>
    <col min="4394" max="4394" width="12.6640625" style="22" bestFit="1" customWidth="1"/>
    <col min="4395" max="4617" width="9.109375" style="22"/>
    <col min="4618" max="4618" width="4.33203125" style="22" customWidth="1"/>
    <col min="4619" max="4619" width="0.109375" style="22" customWidth="1"/>
    <col min="4620" max="4620" width="4.5546875" style="22" customWidth="1"/>
    <col min="4621" max="4621" width="7.44140625" style="22" customWidth="1"/>
    <col min="4622" max="4622" width="5.109375" style="22" customWidth="1"/>
    <col min="4623" max="4623" width="5.44140625" style="22" customWidth="1"/>
    <col min="4624" max="4624" width="5.6640625" style="22" customWidth="1"/>
    <col min="4625" max="4625" width="6" style="22" customWidth="1"/>
    <col min="4626" max="4626" width="5.109375" style="22" bestFit="1" customWidth="1"/>
    <col min="4627" max="4627" width="0" style="22" hidden="1" customWidth="1"/>
    <col min="4628" max="4628" width="12.33203125" style="22" customWidth="1"/>
    <col min="4629" max="4629" width="10.6640625" style="22" customWidth="1"/>
    <col min="4630" max="4630" width="10.109375" style="22" customWidth="1"/>
    <col min="4631" max="4631" width="9.88671875" style="22" customWidth="1"/>
    <col min="4632" max="4632" width="11.33203125" style="22" bestFit="1" customWidth="1"/>
    <col min="4633" max="4633" width="11.5546875" style="22" customWidth="1"/>
    <col min="4634" max="4635" width="11.44140625" style="22" customWidth="1"/>
    <col min="4636" max="4636" width="13.5546875" style="22" customWidth="1"/>
    <col min="4637" max="4637" width="0.33203125" style="22" customWidth="1"/>
    <col min="4638" max="4640" width="0" style="22" hidden="1" customWidth="1"/>
    <col min="4641" max="4641" width="11.5546875" style="22" customWidth="1"/>
    <col min="4642" max="4642" width="6.44140625" style="22" customWidth="1"/>
    <col min="4643" max="4643" width="13.33203125" style="22" customWidth="1"/>
    <col min="4644" max="4644" width="11.88671875" style="22" bestFit="1" customWidth="1"/>
    <col min="4645" max="4645" width="12.88671875" style="22" customWidth="1"/>
    <col min="4646" max="4647" width="0" style="22" hidden="1" customWidth="1"/>
    <col min="4648" max="4649" width="9.109375" style="22"/>
    <col min="4650" max="4650" width="12.6640625" style="22" bestFit="1" customWidth="1"/>
    <col min="4651" max="4873" width="9.109375" style="22"/>
    <col min="4874" max="4874" width="4.33203125" style="22" customWidth="1"/>
    <col min="4875" max="4875" width="0.109375" style="22" customWidth="1"/>
    <col min="4876" max="4876" width="4.5546875" style="22" customWidth="1"/>
    <col min="4877" max="4877" width="7.44140625" style="22" customWidth="1"/>
    <col min="4878" max="4878" width="5.109375" style="22" customWidth="1"/>
    <col min="4879" max="4879" width="5.44140625" style="22" customWidth="1"/>
    <col min="4880" max="4880" width="5.6640625" style="22" customWidth="1"/>
    <col min="4881" max="4881" width="6" style="22" customWidth="1"/>
    <col min="4882" max="4882" width="5.109375" style="22" bestFit="1" customWidth="1"/>
    <col min="4883" max="4883" width="0" style="22" hidden="1" customWidth="1"/>
    <col min="4884" max="4884" width="12.33203125" style="22" customWidth="1"/>
    <col min="4885" max="4885" width="10.6640625" style="22" customWidth="1"/>
    <col min="4886" max="4886" width="10.109375" style="22" customWidth="1"/>
    <col min="4887" max="4887" width="9.88671875" style="22" customWidth="1"/>
    <col min="4888" max="4888" width="11.33203125" style="22" bestFit="1" customWidth="1"/>
    <col min="4889" max="4889" width="11.5546875" style="22" customWidth="1"/>
    <col min="4890" max="4891" width="11.44140625" style="22" customWidth="1"/>
    <col min="4892" max="4892" width="13.5546875" style="22" customWidth="1"/>
    <col min="4893" max="4893" width="0.33203125" style="22" customWidth="1"/>
    <col min="4894" max="4896" width="0" style="22" hidden="1" customWidth="1"/>
    <col min="4897" max="4897" width="11.5546875" style="22" customWidth="1"/>
    <col min="4898" max="4898" width="6.44140625" style="22" customWidth="1"/>
    <col min="4899" max="4899" width="13.33203125" style="22" customWidth="1"/>
    <col min="4900" max="4900" width="11.88671875" style="22" bestFit="1" customWidth="1"/>
    <col min="4901" max="4901" width="12.88671875" style="22" customWidth="1"/>
    <col min="4902" max="4903" width="0" style="22" hidden="1" customWidth="1"/>
    <col min="4904" max="4905" width="9.109375" style="22"/>
    <col min="4906" max="4906" width="12.6640625" style="22" bestFit="1" customWidth="1"/>
    <col min="4907" max="5129" width="9.109375" style="22"/>
    <col min="5130" max="5130" width="4.33203125" style="22" customWidth="1"/>
    <col min="5131" max="5131" width="0.109375" style="22" customWidth="1"/>
    <col min="5132" max="5132" width="4.5546875" style="22" customWidth="1"/>
    <col min="5133" max="5133" width="7.44140625" style="22" customWidth="1"/>
    <col min="5134" max="5134" width="5.109375" style="22" customWidth="1"/>
    <col min="5135" max="5135" width="5.44140625" style="22" customWidth="1"/>
    <col min="5136" max="5136" width="5.6640625" style="22" customWidth="1"/>
    <col min="5137" max="5137" width="6" style="22" customWidth="1"/>
    <col min="5138" max="5138" width="5.109375" style="22" bestFit="1" customWidth="1"/>
    <col min="5139" max="5139" width="0" style="22" hidden="1" customWidth="1"/>
    <col min="5140" max="5140" width="12.33203125" style="22" customWidth="1"/>
    <col min="5141" max="5141" width="10.6640625" style="22" customWidth="1"/>
    <col min="5142" max="5142" width="10.109375" style="22" customWidth="1"/>
    <col min="5143" max="5143" width="9.88671875" style="22" customWidth="1"/>
    <col min="5144" max="5144" width="11.33203125" style="22" bestFit="1" customWidth="1"/>
    <col min="5145" max="5145" width="11.5546875" style="22" customWidth="1"/>
    <col min="5146" max="5147" width="11.44140625" style="22" customWidth="1"/>
    <col min="5148" max="5148" width="13.5546875" style="22" customWidth="1"/>
    <col min="5149" max="5149" width="0.33203125" style="22" customWidth="1"/>
    <col min="5150" max="5152" width="0" style="22" hidden="1" customWidth="1"/>
    <col min="5153" max="5153" width="11.5546875" style="22" customWidth="1"/>
    <col min="5154" max="5154" width="6.44140625" style="22" customWidth="1"/>
    <col min="5155" max="5155" width="13.33203125" style="22" customWidth="1"/>
    <col min="5156" max="5156" width="11.88671875" style="22" bestFit="1" customWidth="1"/>
    <col min="5157" max="5157" width="12.88671875" style="22" customWidth="1"/>
    <col min="5158" max="5159" width="0" style="22" hidden="1" customWidth="1"/>
    <col min="5160" max="5161" width="9.109375" style="22"/>
    <col min="5162" max="5162" width="12.6640625" style="22" bestFit="1" customWidth="1"/>
    <col min="5163" max="5385" width="9.109375" style="22"/>
    <col min="5386" max="5386" width="4.33203125" style="22" customWidth="1"/>
    <col min="5387" max="5387" width="0.109375" style="22" customWidth="1"/>
    <col min="5388" max="5388" width="4.5546875" style="22" customWidth="1"/>
    <col min="5389" max="5389" width="7.44140625" style="22" customWidth="1"/>
    <col min="5390" max="5390" width="5.109375" style="22" customWidth="1"/>
    <col min="5391" max="5391" width="5.44140625" style="22" customWidth="1"/>
    <col min="5392" max="5392" width="5.6640625" style="22" customWidth="1"/>
    <col min="5393" max="5393" width="6" style="22" customWidth="1"/>
    <col min="5394" max="5394" width="5.109375" style="22" bestFit="1" customWidth="1"/>
    <col min="5395" max="5395" width="0" style="22" hidden="1" customWidth="1"/>
    <col min="5396" max="5396" width="12.33203125" style="22" customWidth="1"/>
    <col min="5397" max="5397" width="10.6640625" style="22" customWidth="1"/>
    <col min="5398" max="5398" width="10.109375" style="22" customWidth="1"/>
    <col min="5399" max="5399" width="9.88671875" style="22" customWidth="1"/>
    <col min="5400" max="5400" width="11.33203125" style="22" bestFit="1" customWidth="1"/>
    <col min="5401" max="5401" width="11.5546875" style="22" customWidth="1"/>
    <col min="5402" max="5403" width="11.44140625" style="22" customWidth="1"/>
    <col min="5404" max="5404" width="13.5546875" style="22" customWidth="1"/>
    <col min="5405" max="5405" width="0.33203125" style="22" customWidth="1"/>
    <col min="5406" max="5408" width="0" style="22" hidden="1" customWidth="1"/>
    <col min="5409" max="5409" width="11.5546875" style="22" customWidth="1"/>
    <col min="5410" max="5410" width="6.44140625" style="22" customWidth="1"/>
    <col min="5411" max="5411" width="13.33203125" style="22" customWidth="1"/>
    <col min="5412" max="5412" width="11.88671875" style="22" bestFit="1" customWidth="1"/>
    <col min="5413" max="5413" width="12.88671875" style="22" customWidth="1"/>
    <col min="5414" max="5415" width="0" style="22" hidden="1" customWidth="1"/>
    <col min="5416" max="5417" width="9.109375" style="22"/>
    <col min="5418" max="5418" width="12.6640625" style="22" bestFit="1" customWidth="1"/>
    <col min="5419" max="5641" width="9.109375" style="22"/>
    <col min="5642" max="5642" width="4.33203125" style="22" customWidth="1"/>
    <col min="5643" max="5643" width="0.109375" style="22" customWidth="1"/>
    <col min="5644" max="5644" width="4.5546875" style="22" customWidth="1"/>
    <col min="5645" max="5645" width="7.44140625" style="22" customWidth="1"/>
    <col min="5646" max="5646" width="5.109375" style="22" customWidth="1"/>
    <col min="5647" max="5647" width="5.44140625" style="22" customWidth="1"/>
    <col min="5648" max="5648" width="5.6640625" style="22" customWidth="1"/>
    <col min="5649" max="5649" width="6" style="22" customWidth="1"/>
    <col min="5650" max="5650" width="5.109375" style="22" bestFit="1" customWidth="1"/>
    <col min="5651" max="5651" width="0" style="22" hidden="1" customWidth="1"/>
    <col min="5652" max="5652" width="12.33203125" style="22" customWidth="1"/>
    <col min="5653" max="5653" width="10.6640625" style="22" customWidth="1"/>
    <col min="5654" max="5654" width="10.109375" style="22" customWidth="1"/>
    <col min="5655" max="5655" width="9.88671875" style="22" customWidth="1"/>
    <col min="5656" max="5656" width="11.33203125" style="22" bestFit="1" customWidth="1"/>
    <col min="5657" max="5657" width="11.5546875" style="22" customWidth="1"/>
    <col min="5658" max="5659" width="11.44140625" style="22" customWidth="1"/>
    <col min="5660" max="5660" width="13.5546875" style="22" customWidth="1"/>
    <col min="5661" max="5661" width="0.33203125" style="22" customWidth="1"/>
    <col min="5662" max="5664" width="0" style="22" hidden="1" customWidth="1"/>
    <col min="5665" max="5665" width="11.5546875" style="22" customWidth="1"/>
    <col min="5666" max="5666" width="6.44140625" style="22" customWidth="1"/>
    <col min="5667" max="5667" width="13.33203125" style="22" customWidth="1"/>
    <col min="5668" max="5668" width="11.88671875" style="22" bestFit="1" customWidth="1"/>
    <col min="5669" max="5669" width="12.88671875" style="22" customWidth="1"/>
    <col min="5670" max="5671" width="0" style="22" hidden="1" customWidth="1"/>
    <col min="5672" max="5673" width="9.109375" style="22"/>
    <col min="5674" max="5674" width="12.6640625" style="22" bestFit="1" customWidth="1"/>
    <col min="5675" max="5897" width="9.109375" style="22"/>
    <col min="5898" max="5898" width="4.33203125" style="22" customWidth="1"/>
    <col min="5899" max="5899" width="0.109375" style="22" customWidth="1"/>
    <col min="5900" max="5900" width="4.5546875" style="22" customWidth="1"/>
    <col min="5901" max="5901" width="7.44140625" style="22" customWidth="1"/>
    <col min="5902" max="5902" width="5.109375" style="22" customWidth="1"/>
    <col min="5903" max="5903" width="5.44140625" style="22" customWidth="1"/>
    <col min="5904" max="5904" width="5.6640625" style="22" customWidth="1"/>
    <col min="5905" max="5905" width="6" style="22" customWidth="1"/>
    <col min="5906" max="5906" width="5.109375" style="22" bestFit="1" customWidth="1"/>
    <col min="5907" max="5907" width="0" style="22" hidden="1" customWidth="1"/>
    <col min="5908" max="5908" width="12.33203125" style="22" customWidth="1"/>
    <col min="5909" max="5909" width="10.6640625" style="22" customWidth="1"/>
    <col min="5910" max="5910" width="10.109375" style="22" customWidth="1"/>
    <col min="5911" max="5911" width="9.88671875" style="22" customWidth="1"/>
    <col min="5912" max="5912" width="11.33203125" style="22" bestFit="1" customWidth="1"/>
    <col min="5913" max="5913" width="11.5546875" style="22" customWidth="1"/>
    <col min="5914" max="5915" width="11.44140625" style="22" customWidth="1"/>
    <col min="5916" max="5916" width="13.5546875" style="22" customWidth="1"/>
    <col min="5917" max="5917" width="0.33203125" style="22" customWidth="1"/>
    <col min="5918" max="5920" width="0" style="22" hidden="1" customWidth="1"/>
    <col min="5921" max="5921" width="11.5546875" style="22" customWidth="1"/>
    <col min="5922" max="5922" width="6.44140625" style="22" customWidth="1"/>
    <col min="5923" max="5923" width="13.33203125" style="22" customWidth="1"/>
    <col min="5924" max="5924" width="11.88671875" style="22" bestFit="1" customWidth="1"/>
    <col min="5925" max="5925" width="12.88671875" style="22" customWidth="1"/>
    <col min="5926" max="5927" width="0" style="22" hidden="1" customWidth="1"/>
    <col min="5928" max="5929" width="9.109375" style="22"/>
    <col min="5930" max="5930" width="12.6640625" style="22" bestFit="1" customWidth="1"/>
    <col min="5931" max="6153" width="9.109375" style="22"/>
    <col min="6154" max="6154" width="4.33203125" style="22" customWidth="1"/>
    <col min="6155" max="6155" width="0.109375" style="22" customWidth="1"/>
    <col min="6156" max="6156" width="4.5546875" style="22" customWidth="1"/>
    <col min="6157" max="6157" width="7.44140625" style="22" customWidth="1"/>
    <col min="6158" max="6158" width="5.109375" style="22" customWidth="1"/>
    <col min="6159" max="6159" width="5.44140625" style="22" customWidth="1"/>
    <col min="6160" max="6160" width="5.6640625" style="22" customWidth="1"/>
    <col min="6161" max="6161" width="6" style="22" customWidth="1"/>
    <col min="6162" max="6162" width="5.109375" style="22" bestFit="1" customWidth="1"/>
    <col min="6163" max="6163" width="0" style="22" hidden="1" customWidth="1"/>
    <col min="6164" max="6164" width="12.33203125" style="22" customWidth="1"/>
    <col min="6165" max="6165" width="10.6640625" style="22" customWidth="1"/>
    <col min="6166" max="6166" width="10.109375" style="22" customWidth="1"/>
    <col min="6167" max="6167" width="9.88671875" style="22" customWidth="1"/>
    <col min="6168" max="6168" width="11.33203125" style="22" bestFit="1" customWidth="1"/>
    <col min="6169" max="6169" width="11.5546875" style="22" customWidth="1"/>
    <col min="6170" max="6171" width="11.44140625" style="22" customWidth="1"/>
    <col min="6172" max="6172" width="13.5546875" style="22" customWidth="1"/>
    <col min="6173" max="6173" width="0.33203125" style="22" customWidth="1"/>
    <col min="6174" max="6176" width="0" style="22" hidden="1" customWidth="1"/>
    <col min="6177" max="6177" width="11.5546875" style="22" customWidth="1"/>
    <col min="6178" max="6178" width="6.44140625" style="22" customWidth="1"/>
    <col min="6179" max="6179" width="13.33203125" style="22" customWidth="1"/>
    <col min="6180" max="6180" width="11.88671875" style="22" bestFit="1" customWidth="1"/>
    <col min="6181" max="6181" width="12.88671875" style="22" customWidth="1"/>
    <col min="6182" max="6183" width="0" style="22" hidden="1" customWidth="1"/>
    <col min="6184" max="6185" width="9.109375" style="22"/>
    <col min="6186" max="6186" width="12.6640625" style="22" bestFit="1" customWidth="1"/>
    <col min="6187" max="6409" width="9.109375" style="22"/>
    <col min="6410" max="6410" width="4.33203125" style="22" customWidth="1"/>
    <col min="6411" max="6411" width="0.109375" style="22" customWidth="1"/>
    <col min="6412" max="6412" width="4.5546875" style="22" customWidth="1"/>
    <col min="6413" max="6413" width="7.44140625" style="22" customWidth="1"/>
    <col min="6414" max="6414" width="5.109375" style="22" customWidth="1"/>
    <col min="6415" max="6415" width="5.44140625" style="22" customWidth="1"/>
    <col min="6416" max="6416" width="5.6640625" style="22" customWidth="1"/>
    <col min="6417" max="6417" width="6" style="22" customWidth="1"/>
    <col min="6418" max="6418" width="5.109375" style="22" bestFit="1" customWidth="1"/>
    <col min="6419" max="6419" width="0" style="22" hidden="1" customWidth="1"/>
    <col min="6420" max="6420" width="12.33203125" style="22" customWidth="1"/>
    <col min="6421" max="6421" width="10.6640625" style="22" customWidth="1"/>
    <col min="6422" max="6422" width="10.109375" style="22" customWidth="1"/>
    <col min="6423" max="6423" width="9.88671875" style="22" customWidth="1"/>
    <col min="6424" max="6424" width="11.33203125" style="22" bestFit="1" customWidth="1"/>
    <col min="6425" max="6425" width="11.5546875" style="22" customWidth="1"/>
    <col min="6426" max="6427" width="11.44140625" style="22" customWidth="1"/>
    <col min="6428" max="6428" width="13.5546875" style="22" customWidth="1"/>
    <col min="6429" max="6429" width="0.33203125" style="22" customWidth="1"/>
    <col min="6430" max="6432" width="0" style="22" hidden="1" customWidth="1"/>
    <col min="6433" max="6433" width="11.5546875" style="22" customWidth="1"/>
    <col min="6434" max="6434" width="6.44140625" style="22" customWidth="1"/>
    <col min="6435" max="6435" width="13.33203125" style="22" customWidth="1"/>
    <col min="6436" max="6436" width="11.88671875" style="22" bestFit="1" customWidth="1"/>
    <col min="6437" max="6437" width="12.88671875" style="22" customWidth="1"/>
    <col min="6438" max="6439" width="0" style="22" hidden="1" customWidth="1"/>
    <col min="6440" max="6441" width="9.109375" style="22"/>
    <col min="6442" max="6442" width="12.6640625" style="22" bestFit="1" customWidth="1"/>
    <col min="6443" max="6665" width="9.109375" style="22"/>
    <col min="6666" max="6666" width="4.33203125" style="22" customWidth="1"/>
    <col min="6667" max="6667" width="0.109375" style="22" customWidth="1"/>
    <col min="6668" max="6668" width="4.5546875" style="22" customWidth="1"/>
    <col min="6669" max="6669" width="7.44140625" style="22" customWidth="1"/>
    <col min="6670" max="6670" width="5.109375" style="22" customWidth="1"/>
    <col min="6671" max="6671" width="5.44140625" style="22" customWidth="1"/>
    <col min="6672" max="6672" width="5.6640625" style="22" customWidth="1"/>
    <col min="6673" max="6673" width="6" style="22" customWidth="1"/>
    <col min="6674" max="6674" width="5.109375" style="22" bestFit="1" customWidth="1"/>
    <col min="6675" max="6675" width="0" style="22" hidden="1" customWidth="1"/>
    <col min="6676" max="6676" width="12.33203125" style="22" customWidth="1"/>
    <col min="6677" max="6677" width="10.6640625" style="22" customWidth="1"/>
    <col min="6678" max="6678" width="10.109375" style="22" customWidth="1"/>
    <col min="6679" max="6679" width="9.88671875" style="22" customWidth="1"/>
    <col min="6680" max="6680" width="11.33203125" style="22" bestFit="1" customWidth="1"/>
    <col min="6681" max="6681" width="11.5546875" style="22" customWidth="1"/>
    <col min="6682" max="6683" width="11.44140625" style="22" customWidth="1"/>
    <col min="6684" max="6684" width="13.5546875" style="22" customWidth="1"/>
    <col min="6685" max="6685" width="0.33203125" style="22" customWidth="1"/>
    <col min="6686" max="6688" width="0" style="22" hidden="1" customWidth="1"/>
    <col min="6689" max="6689" width="11.5546875" style="22" customWidth="1"/>
    <col min="6690" max="6690" width="6.44140625" style="22" customWidth="1"/>
    <col min="6691" max="6691" width="13.33203125" style="22" customWidth="1"/>
    <col min="6692" max="6692" width="11.88671875" style="22" bestFit="1" customWidth="1"/>
    <col min="6693" max="6693" width="12.88671875" style="22" customWidth="1"/>
    <col min="6694" max="6695" width="0" style="22" hidden="1" customWidth="1"/>
    <col min="6696" max="6697" width="9.109375" style="22"/>
    <col min="6698" max="6698" width="12.6640625" style="22" bestFit="1" customWidth="1"/>
    <col min="6699" max="6921" width="9.109375" style="22"/>
    <col min="6922" max="6922" width="4.33203125" style="22" customWidth="1"/>
    <col min="6923" max="6923" width="0.109375" style="22" customWidth="1"/>
    <col min="6924" max="6924" width="4.5546875" style="22" customWidth="1"/>
    <col min="6925" max="6925" width="7.44140625" style="22" customWidth="1"/>
    <col min="6926" max="6926" width="5.109375" style="22" customWidth="1"/>
    <col min="6927" max="6927" width="5.44140625" style="22" customWidth="1"/>
    <col min="6928" max="6928" width="5.6640625" style="22" customWidth="1"/>
    <col min="6929" max="6929" width="6" style="22" customWidth="1"/>
    <col min="6930" max="6930" width="5.109375" style="22" bestFit="1" customWidth="1"/>
    <col min="6931" max="6931" width="0" style="22" hidden="1" customWidth="1"/>
    <col min="6932" max="6932" width="12.33203125" style="22" customWidth="1"/>
    <col min="6933" max="6933" width="10.6640625" style="22" customWidth="1"/>
    <col min="6934" max="6934" width="10.109375" style="22" customWidth="1"/>
    <col min="6935" max="6935" width="9.88671875" style="22" customWidth="1"/>
    <col min="6936" max="6936" width="11.33203125" style="22" bestFit="1" customWidth="1"/>
    <col min="6937" max="6937" width="11.5546875" style="22" customWidth="1"/>
    <col min="6938" max="6939" width="11.44140625" style="22" customWidth="1"/>
    <col min="6940" max="6940" width="13.5546875" style="22" customWidth="1"/>
    <col min="6941" max="6941" width="0.33203125" style="22" customWidth="1"/>
    <col min="6942" max="6944" width="0" style="22" hidden="1" customWidth="1"/>
    <col min="6945" max="6945" width="11.5546875" style="22" customWidth="1"/>
    <col min="6946" max="6946" width="6.44140625" style="22" customWidth="1"/>
    <col min="6947" max="6947" width="13.33203125" style="22" customWidth="1"/>
    <col min="6948" max="6948" width="11.88671875" style="22" bestFit="1" customWidth="1"/>
    <col min="6949" max="6949" width="12.88671875" style="22" customWidth="1"/>
    <col min="6950" max="6951" width="0" style="22" hidden="1" customWidth="1"/>
    <col min="6952" max="6953" width="9.109375" style="22"/>
    <col min="6954" max="6954" width="12.6640625" style="22" bestFit="1" customWidth="1"/>
    <col min="6955" max="7177" width="9.109375" style="22"/>
    <col min="7178" max="7178" width="4.33203125" style="22" customWidth="1"/>
    <col min="7179" max="7179" width="0.109375" style="22" customWidth="1"/>
    <col min="7180" max="7180" width="4.5546875" style="22" customWidth="1"/>
    <col min="7181" max="7181" width="7.44140625" style="22" customWidth="1"/>
    <col min="7182" max="7182" width="5.109375" style="22" customWidth="1"/>
    <col min="7183" max="7183" width="5.44140625" style="22" customWidth="1"/>
    <col min="7184" max="7184" width="5.6640625" style="22" customWidth="1"/>
    <col min="7185" max="7185" width="6" style="22" customWidth="1"/>
    <col min="7186" max="7186" width="5.109375" style="22" bestFit="1" customWidth="1"/>
    <col min="7187" max="7187" width="0" style="22" hidden="1" customWidth="1"/>
    <col min="7188" max="7188" width="12.33203125" style="22" customWidth="1"/>
    <col min="7189" max="7189" width="10.6640625" style="22" customWidth="1"/>
    <col min="7190" max="7190" width="10.109375" style="22" customWidth="1"/>
    <col min="7191" max="7191" width="9.88671875" style="22" customWidth="1"/>
    <col min="7192" max="7192" width="11.33203125" style="22" bestFit="1" customWidth="1"/>
    <col min="7193" max="7193" width="11.5546875" style="22" customWidth="1"/>
    <col min="7194" max="7195" width="11.44140625" style="22" customWidth="1"/>
    <col min="7196" max="7196" width="13.5546875" style="22" customWidth="1"/>
    <col min="7197" max="7197" width="0.33203125" style="22" customWidth="1"/>
    <col min="7198" max="7200" width="0" style="22" hidden="1" customWidth="1"/>
    <col min="7201" max="7201" width="11.5546875" style="22" customWidth="1"/>
    <col min="7202" max="7202" width="6.44140625" style="22" customWidth="1"/>
    <col min="7203" max="7203" width="13.33203125" style="22" customWidth="1"/>
    <col min="7204" max="7204" width="11.88671875" style="22" bestFit="1" customWidth="1"/>
    <col min="7205" max="7205" width="12.88671875" style="22" customWidth="1"/>
    <col min="7206" max="7207" width="0" style="22" hidden="1" customWidth="1"/>
    <col min="7208" max="7209" width="9.109375" style="22"/>
    <col min="7210" max="7210" width="12.6640625" style="22" bestFit="1" customWidth="1"/>
    <col min="7211" max="7433" width="9.109375" style="22"/>
    <col min="7434" max="7434" width="4.33203125" style="22" customWidth="1"/>
    <col min="7435" max="7435" width="0.109375" style="22" customWidth="1"/>
    <col min="7436" max="7436" width="4.5546875" style="22" customWidth="1"/>
    <col min="7437" max="7437" width="7.44140625" style="22" customWidth="1"/>
    <col min="7438" max="7438" width="5.109375" style="22" customWidth="1"/>
    <col min="7439" max="7439" width="5.44140625" style="22" customWidth="1"/>
    <col min="7440" max="7440" width="5.6640625" style="22" customWidth="1"/>
    <col min="7441" max="7441" width="6" style="22" customWidth="1"/>
    <col min="7442" max="7442" width="5.109375" style="22" bestFit="1" customWidth="1"/>
    <col min="7443" max="7443" width="0" style="22" hidden="1" customWidth="1"/>
    <col min="7444" max="7444" width="12.33203125" style="22" customWidth="1"/>
    <col min="7445" max="7445" width="10.6640625" style="22" customWidth="1"/>
    <col min="7446" max="7446" width="10.109375" style="22" customWidth="1"/>
    <col min="7447" max="7447" width="9.88671875" style="22" customWidth="1"/>
    <col min="7448" max="7448" width="11.33203125" style="22" bestFit="1" customWidth="1"/>
    <col min="7449" max="7449" width="11.5546875" style="22" customWidth="1"/>
    <col min="7450" max="7451" width="11.44140625" style="22" customWidth="1"/>
    <col min="7452" max="7452" width="13.5546875" style="22" customWidth="1"/>
    <col min="7453" max="7453" width="0.33203125" style="22" customWidth="1"/>
    <col min="7454" max="7456" width="0" style="22" hidden="1" customWidth="1"/>
    <col min="7457" max="7457" width="11.5546875" style="22" customWidth="1"/>
    <col min="7458" max="7458" width="6.44140625" style="22" customWidth="1"/>
    <col min="7459" max="7459" width="13.33203125" style="22" customWidth="1"/>
    <col min="7460" max="7460" width="11.88671875" style="22" bestFit="1" customWidth="1"/>
    <col min="7461" max="7461" width="12.88671875" style="22" customWidth="1"/>
    <col min="7462" max="7463" width="0" style="22" hidden="1" customWidth="1"/>
    <col min="7464" max="7465" width="9.109375" style="22"/>
    <col min="7466" max="7466" width="12.6640625" style="22" bestFit="1" customWidth="1"/>
    <col min="7467" max="7689" width="9.109375" style="22"/>
    <col min="7690" max="7690" width="4.33203125" style="22" customWidth="1"/>
    <col min="7691" max="7691" width="0.109375" style="22" customWidth="1"/>
    <col min="7692" max="7692" width="4.5546875" style="22" customWidth="1"/>
    <col min="7693" max="7693" width="7.44140625" style="22" customWidth="1"/>
    <col min="7694" max="7694" width="5.109375" style="22" customWidth="1"/>
    <col min="7695" max="7695" width="5.44140625" style="22" customWidth="1"/>
    <col min="7696" max="7696" width="5.6640625" style="22" customWidth="1"/>
    <col min="7697" max="7697" width="6" style="22" customWidth="1"/>
    <col min="7698" max="7698" width="5.109375" style="22" bestFit="1" customWidth="1"/>
    <col min="7699" max="7699" width="0" style="22" hidden="1" customWidth="1"/>
    <col min="7700" max="7700" width="12.33203125" style="22" customWidth="1"/>
    <col min="7701" max="7701" width="10.6640625" style="22" customWidth="1"/>
    <col min="7702" max="7702" width="10.109375" style="22" customWidth="1"/>
    <col min="7703" max="7703" width="9.88671875" style="22" customWidth="1"/>
    <col min="7704" max="7704" width="11.33203125" style="22" bestFit="1" customWidth="1"/>
    <col min="7705" max="7705" width="11.5546875" style="22" customWidth="1"/>
    <col min="7706" max="7707" width="11.44140625" style="22" customWidth="1"/>
    <col min="7708" max="7708" width="13.5546875" style="22" customWidth="1"/>
    <col min="7709" max="7709" width="0.33203125" style="22" customWidth="1"/>
    <col min="7710" max="7712" width="0" style="22" hidden="1" customWidth="1"/>
    <col min="7713" max="7713" width="11.5546875" style="22" customWidth="1"/>
    <col min="7714" max="7714" width="6.44140625" style="22" customWidth="1"/>
    <col min="7715" max="7715" width="13.33203125" style="22" customWidth="1"/>
    <col min="7716" max="7716" width="11.88671875" style="22" bestFit="1" customWidth="1"/>
    <col min="7717" max="7717" width="12.88671875" style="22" customWidth="1"/>
    <col min="7718" max="7719" width="0" style="22" hidden="1" customWidth="1"/>
    <col min="7720" max="7721" width="9.109375" style="22"/>
    <col min="7722" max="7722" width="12.6640625" style="22" bestFit="1" customWidth="1"/>
    <col min="7723" max="7945" width="9.109375" style="22"/>
    <col min="7946" max="7946" width="4.33203125" style="22" customWidth="1"/>
    <col min="7947" max="7947" width="0.109375" style="22" customWidth="1"/>
    <col min="7948" max="7948" width="4.5546875" style="22" customWidth="1"/>
    <col min="7949" max="7949" width="7.44140625" style="22" customWidth="1"/>
    <col min="7950" max="7950" width="5.109375" style="22" customWidth="1"/>
    <col min="7951" max="7951" width="5.44140625" style="22" customWidth="1"/>
    <col min="7952" max="7952" width="5.6640625" style="22" customWidth="1"/>
    <col min="7953" max="7953" width="6" style="22" customWidth="1"/>
    <col min="7954" max="7954" width="5.109375" style="22" bestFit="1" customWidth="1"/>
    <col min="7955" max="7955" width="0" style="22" hidden="1" customWidth="1"/>
    <col min="7956" max="7956" width="12.33203125" style="22" customWidth="1"/>
    <col min="7957" max="7957" width="10.6640625" style="22" customWidth="1"/>
    <col min="7958" max="7958" width="10.109375" style="22" customWidth="1"/>
    <col min="7959" max="7959" width="9.88671875" style="22" customWidth="1"/>
    <col min="7960" max="7960" width="11.33203125" style="22" bestFit="1" customWidth="1"/>
    <col min="7961" max="7961" width="11.5546875" style="22" customWidth="1"/>
    <col min="7962" max="7963" width="11.44140625" style="22" customWidth="1"/>
    <col min="7964" max="7964" width="13.5546875" style="22" customWidth="1"/>
    <col min="7965" max="7965" width="0.33203125" style="22" customWidth="1"/>
    <col min="7966" max="7968" width="0" style="22" hidden="1" customWidth="1"/>
    <col min="7969" max="7969" width="11.5546875" style="22" customWidth="1"/>
    <col min="7970" max="7970" width="6.44140625" style="22" customWidth="1"/>
    <col min="7971" max="7971" width="13.33203125" style="22" customWidth="1"/>
    <col min="7972" max="7972" width="11.88671875" style="22" bestFit="1" customWidth="1"/>
    <col min="7973" max="7973" width="12.88671875" style="22" customWidth="1"/>
    <col min="7974" max="7975" width="0" style="22" hidden="1" customWidth="1"/>
    <col min="7976" max="7977" width="9.109375" style="22"/>
    <col min="7978" max="7978" width="12.6640625" style="22" bestFit="1" customWidth="1"/>
    <col min="7979" max="8201" width="9.109375" style="22"/>
    <col min="8202" max="8202" width="4.33203125" style="22" customWidth="1"/>
    <col min="8203" max="8203" width="0.109375" style="22" customWidth="1"/>
    <col min="8204" max="8204" width="4.5546875" style="22" customWidth="1"/>
    <col min="8205" max="8205" width="7.44140625" style="22" customWidth="1"/>
    <col min="8206" max="8206" width="5.109375" style="22" customWidth="1"/>
    <col min="8207" max="8207" width="5.44140625" style="22" customWidth="1"/>
    <col min="8208" max="8208" width="5.6640625" style="22" customWidth="1"/>
    <col min="8209" max="8209" width="6" style="22" customWidth="1"/>
    <col min="8210" max="8210" width="5.109375" style="22" bestFit="1" customWidth="1"/>
    <col min="8211" max="8211" width="0" style="22" hidden="1" customWidth="1"/>
    <col min="8212" max="8212" width="12.33203125" style="22" customWidth="1"/>
    <col min="8213" max="8213" width="10.6640625" style="22" customWidth="1"/>
    <col min="8214" max="8214" width="10.109375" style="22" customWidth="1"/>
    <col min="8215" max="8215" width="9.88671875" style="22" customWidth="1"/>
    <col min="8216" max="8216" width="11.33203125" style="22" bestFit="1" customWidth="1"/>
    <col min="8217" max="8217" width="11.5546875" style="22" customWidth="1"/>
    <col min="8218" max="8219" width="11.44140625" style="22" customWidth="1"/>
    <col min="8220" max="8220" width="13.5546875" style="22" customWidth="1"/>
    <col min="8221" max="8221" width="0.33203125" style="22" customWidth="1"/>
    <col min="8222" max="8224" width="0" style="22" hidden="1" customWidth="1"/>
    <col min="8225" max="8225" width="11.5546875" style="22" customWidth="1"/>
    <col min="8226" max="8226" width="6.44140625" style="22" customWidth="1"/>
    <col min="8227" max="8227" width="13.33203125" style="22" customWidth="1"/>
    <col min="8228" max="8228" width="11.88671875" style="22" bestFit="1" customWidth="1"/>
    <col min="8229" max="8229" width="12.88671875" style="22" customWidth="1"/>
    <col min="8230" max="8231" width="0" style="22" hidden="1" customWidth="1"/>
    <col min="8232" max="8233" width="9.109375" style="22"/>
    <col min="8234" max="8234" width="12.6640625" style="22" bestFit="1" customWidth="1"/>
    <col min="8235" max="8457" width="9.109375" style="22"/>
    <col min="8458" max="8458" width="4.33203125" style="22" customWidth="1"/>
    <col min="8459" max="8459" width="0.109375" style="22" customWidth="1"/>
    <col min="8460" max="8460" width="4.5546875" style="22" customWidth="1"/>
    <col min="8461" max="8461" width="7.44140625" style="22" customWidth="1"/>
    <col min="8462" max="8462" width="5.109375" style="22" customWidth="1"/>
    <col min="8463" max="8463" width="5.44140625" style="22" customWidth="1"/>
    <col min="8464" max="8464" width="5.6640625" style="22" customWidth="1"/>
    <col min="8465" max="8465" width="6" style="22" customWidth="1"/>
    <col min="8466" max="8466" width="5.109375" style="22" bestFit="1" customWidth="1"/>
    <col min="8467" max="8467" width="0" style="22" hidden="1" customWidth="1"/>
    <col min="8468" max="8468" width="12.33203125" style="22" customWidth="1"/>
    <col min="8469" max="8469" width="10.6640625" style="22" customWidth="1"/>
    <col min="8470" max="8470" width="10.109375" style="22" customWidth="1"/>
    <col min="8471" max="8471" width="9.88671875" style="22" customWidth="1"/>
    <col min="8472" max="8472" width="11.33203125" style="22" bestFit="1" customWidth="1"/>
    <col min="8473" max="8473" width="11.5546875" style="22" customWidth="1"/>
    <col min="8474" max="8475" width="11.44140625" style="22" customWidth="1"/>
    <col min="8476" max="8476" width="13.5546875" style="22" customWidth="1"/>
    <col min="8477" max="8477" width="0.33203125" style="22" customWidth="1"/>
    <col min="8478" max="8480" width="0" style="22" hidden="1" customWidth="1"/>
    <col min="8481" max="8481" width="11.5546875" style="22" customWidth="1"/>
    <col min="8482" max="8482" width="6.44140625" style="22" customWidth="1"/>
    <col min="8483" max="8483" width="13.33203125" style="22" customWidth="1"/>
    <col min="8484" max="8484" width="11.88671875" style="22" bestFit="1" customWidth="1"/>
    <col min="8485" max="8485" width="12.88671875" style="22" customWidth="1"/>
    <col min="8486" max="8487" width="0" style="22" hidden="1" customWidth="1"/>
    <col min="8488" max="8489" width="9.109375" style="22"/>
    <col min="8490" max="8490" width="12.6640625" style="22" bestFit="1" customWidth="1"/>
    <col min="8491" max="8713" width="9.109375" style="22"/>
    <col min="8714" max="8714" width="4.33203125" style="22" customWidth="1"/>
    <col min="8715" max="8715" width="0.109375" style="22" customWidth="1"/>
    <col min="8716" max="8716" width="4.5546875" style="22" customWidth="1"/>
    <col min="8717" max="8717" width="7.44140625" style="22" customWidth="1"/>
    <col min="8718" max="8718" width="5.109375" style="22" customWidth="1"/>
    <col min="8719" max="8719" width="5.44140625" style="22" customWidth="1"/>
    <col min="8720" max="8720" width="5.6640625" style="22" customWidth="1"/>
    <col min="8721" max="8721" width="6" style="22" customWidth="1"/>
    <col min="8722" max="8722" width="5.109375" style="22" bestFit="1" customWidth="1"/>
    <col min="8723" max="8723" width="0" style="22" hidden="1" customWidth="1"/>
    <col min="8724" max="8724" width="12.33203125" style="22" customWidth="1"/>
    <col min="8725" max="8725" width="10.6640625" style="22" customWidth="1"/>
    <col min="8726" max="8726" width="10.109375" style="22" customWidth="1"/>
    <col min="8727" max="8727" width="9.88671875" style="22" customWidth="1"/>
    <col min="8728" max="8728" width="11.33203125" style="22" bestFit="1" customWidth="1"/>
    <col min="8729" max="8729" width="11.5546875" style="22" customWidth="1"/>
    <col min="8730" max="8731" width="11.44140625" style="22" customWidth="1"/>
    <col min="8732" max="8732" width="13.5546875" style="22" customWidth="1"/>
    <col min="8733" max="8733" width="0.33203125" style="22" customWidth="1"/>
    <col min="8734" max="8736" width="0" style="22" hidden="1" customWidth="1"/>
    <col min="8737" max="8737" width="11.5546875" style="22" customWidth="1"/>
    <col min="8738" max="8738" width="6.44140625" style="22" customWidth="1"/>
    <col min="8739" max="8739" width="13.33203125" style="22" customWidth="1"/>
    <col min="8740" max="8740" width="11.88671875" style="22" bestFit="1" customWidth="1"/>
    <col min="8741" max="8741" width="12.88671875" style="22" customWidth="1"/>
    <col min="8742" max="8743" width="0" style="22" hidden="1" customWidth="1"/>
    <col min="8744" max="8745" width="9.109375" style="22"/>
    <col min="8746" max="8746" width="12.6640625" style="22" bestFit="1" customWidth="1"/>
    <col min="8747" max="8969" width="9.109375" style="22"/>
    <col min="8970" max="8970" width="4.33203125" style="22" customWidth="1"/>
    <col min="8971" max="8971" width="0.109375" style="22" customWidth="1"/>
    <col min="8972" max="8972" width="4.5546875" style="22" customWidth="1"/>
    <col min="8973" max="8973" width="7.44140625" style="22" customWidth="1"/>
    <col min="8974" max="8974" width="5.109375" style="22" customWidth="1"/>
    <col min="8975" max="8975" width="5.44140625" style="22" customWidth="1"/>
    <col min="8976" max="8976" width="5.6640625" style="22" customWidth="1"/>
    <col min="8977" max="8977" width="6" style="22" customWidth="1"/>
    <col min="8978" max="8978" width="5.109375" style="22" bestFit="1" customWidth="1"/>
    <col min="8979" max="8979" width="0" style="22" hidden="1" customWidth="1"/>
    <col min="8980" max="8980" width="12.33203125" style="22" customWidth="1"/>
    <col min="8981" max="8981" width="10.6640625" style="22" customWidth="1"/>
    <col min="8982" max="8982" width="10.109375" style="22" customWidth="1"/>
    <col min="8983" max="8983" width="9.88671875" style="22" customWidth="1"/>
    <col min="8984" max="8984" width="11.33203125" style="22" bestFit="1" customWidth="1"/>
    <col min="8985" max="8985" width="11.5546875" style="22" customWidth="1"/>
    <col min="8986" max="8987" width="11.44140625" style="22" customWidth="1"/>
    <col min="8988" max="8988" width="13.5546875" style="22" customWidth="1"/>
    <col min="8989" max="8989" width="0.33203125" style="22" customWidth="1"/>
    <col min="8990" max="8992" width="0" style="22" hidden="1" customWidth="1"/>
    <col min="8993" max="8993" width="11.5546875" style="22" customWidth="1"/>
    <col min="8994" max="8994" width="6.44140625" style="22" customWidth="1"/>
    <col min="8995" max="8995" width="13.33203125" style="22" customWidth="1"/>
    <col min="8996" max="8996" width="11.88671875" style="22" bestFit="1" customWidth="1"/>
    <col min="8997" max="8997" width="12.88671875" style="22" customWidth="1"/>
    <col min="8998" max="8999" width="0" style="22" hidden="1" customWidth="1"/>
    <col min="9000" max="9001" width="9.109375" style="22"/>
    <col min="9002" max="9002" width="12.6640625" style="22" bestFit="1" customWidth="1"/>
    <col min="9003" max="9225" width="9.109375" style="22"/>
    <col min="9226" max="9226" width="4.33203125" style="22" customWidth="1"/>
    <col min="9227" max="9227" width="0.109375" style="22" customWidth="1"/>
    <col min="9228" max="9228" width="4.5546875" style="22" customWidth="1"/>
    <col min="9229" max="9229" width="7.44140625" style="22" customWidth="1"/>
    <col min="9230" max="9230" width="5.109375" style="22" customWidth="1"/>
    <col min="9231" max="9231" width="5.44140625" style="22" customWidth="1"/>
    <col min="9232" max="9232" width="5.6640625" style="22" customWidth="1"/>
    <col min="9233" max="9233" width="6" style="22" customWidth="1"/>
    <col min="9234" max="9234" width="5.109375" style="22" bestFit="1" customWidth="1"/>
    <col min="9235" max="9235" width="0" style="22" hidden="1" customWidth="1"/>
    <col min="9236" max="9236" width="12.33203125" style="22" customWidth="1"/>
    <col min="9237" max="9237" width="10.6640625" style="22" customWidth="1"/>
    <col min="9238" max="9238" width="10.109375" style="22" customWidth="1"/>
    <col min="9239" max="9239" width="9.88671875" style="22" customWidth="1"/>
    <col min="9240" max="9240" width="11.33203125" style="22" bestFit="1" customWidth="1"/>
    <col min="9241" max="9241" width="11.5546875" style="22" customWidth="1"/>
    <col min="9242" max="9243" width="11.44140625" style="22" customWidth="1"/>
    <col min="9244" max="9244" width="13.5546875" style="22" customWidth="1"/>
    <col min="9245" max="9245" width="0.33203125" style="22" customWidth="1"/>
    <col min="9246" max="9248" width="0" style="22" hidden="1" customWidth="1"/>
    <col min="9249" max="9249" width="11.5546875" style="22" customWidth="1"/>
    <col min="9250" max="9250" width="6.44140625" style="22" customWidth="1"/>
    <col min="9251" max="9251" width="13.33203125" style="22" customWidth="1"/>
    <col min="9252" max="9252" width="11.88671875" style="22" bestFit="1" customWidth="1"/>
    <col min="9253" max="9253" width="12.88671875" style="22" customWidth="1"/>
    <col min="9254" max="9255" width="0" style="22" hidden="1" customWidth="1"/>
    <col min="9256" max="9257" width="9.109375" style="22"/>
    <col min="9258" max="9258" width="12.6640625" style="22" bestFit="1" customWidth="1"/>
    <col min="9259" max="9481" width="9.109375" style="22"/>
    <col min="9482" max="9482" width="4.33203125" style="22" customWidth="1"/>
    <col min="9483" max="9483" width="0.109375" style="22" customWidth="1"/>
    <col min="9484" max="9484" width="4.5546875" style="22" customWidth="1"/>
    <col min="9485" max="9485" width="7.44140625" style="22" customWidth="1"/>
    <col min="9486" max="9486" width="5.109375" style="22" customWidth="1"/>
    <col min="9487" max="9487" width="5.44140625" style="22" customWidth="1"/>
    <col min="9488" max="9488" width="5.6640625" style="22" customWidth="1"/>
    <col min="9489" max="9489" width="6" style="22" customWidth="1"/>
    <col min="9490" max="9490" width="5.109375" style="22" bestFit="1" customWidth="1"/>
    <col min="9491" max="9491" width="0" style="22" hidden="1" customWidth="1"/>
    <col min="9492" max="9492" width="12.33203125" style="22" customWidth="1"/>
    <col min="9493" max="9493" width="10.6640625" style="22" customWidth="1"/>
    <col min="9494" max="9494" width="10.109375" style="22" customWidth="1"/>
    <col min="9495" max="9495" width="9.88671875" style="22" customWidth="1"/>
    <col min="9496" max="9496" width="11.33203125" style="22" bestFit="1" customWidth="1"/>
    <col min="9497" max="9497" width="11.5546875" style="22" customWidth="1"/>
    <col min="9498" max="9499" width="11.44140625" style="22" customWidth="1"/>
    <col min="9500" max="9500" width="13.5546875" style="22" customWidth="1"/>
    <col min="9501" max="9501" width="0.33203125" style="22" customWidth="1"/>
    <col min="9502" max="9504" width="0" style="22" hidden="1" customWidth="1"/>
    <col min="9505" max="9505" width="11.5546875" style="22" customWidth="1"/>
    <col min="9506" max="9506" width="6.44140625" style="22" customWidth="1"/>
    <col min="9507" max="9507" width="13.33203125" style="22" customWidth="1"/>
    <col min="9508" max="9508" width="11.88671875" style="22" bestFit="1" customWidth="1"/>
    <col min="9509" max="9509" width="12.88671875" style="22" customWidth="1"/>
    <col min="9510" max="9511" width="0" style="22" hidden="1" customWidth="1"/>
    <col min="9512" max="9513" width="9.109375" style="22"/>
    <col min="9514" max="9514" width="12.6640625" style="22" bestFit="1" customWidth="1"/>
    <col min="9515" max="9737" width="9.109375" style="22"/>
    <col min="9738" max="9738" width="4.33203125" style="22" customWidth="1"/>
    <col min="9739" max="9739" width="0.109375" style="22" customWidth="1"/>
    <col min="9740" max="9740" width="4.5546875" style="22" customWidth="1"/>
    <col min="9741" max="9741" width="7.44140625" style="22" customWidth="1"/>
    <col min="9742" max="9742" width="5.109375" style="22" customWidth="1"/>
    <col min="9743" max="9743" width="5.44140625" style="22" customWidth="1"/>
    <col min="9744" max="9744" width="5.6640625" style="22" customWidth="1"/>
    <col min="9745" max="9745" width="6" style="22" customWidth="1"/>
    <col min="9746" max="9746" width="5.109375" style="22" bestFit="1" customWidth="1"/>
    <col min="9747" max="9747" width="0" style="22" hidden="1" customWidth="1"/>
    <col min="9748" max="9748" width="12.33203125" style="22" customWidth="1"/>
    <col min="9749" max="9749" width="10.6640625" style="22" customWidth="1"/>
    <col min="9750" max="9750" width="10.109375" style="22" customWidth="1"/>
    <col min="9751" max="9751" width="9.88671875" style="22" customWidth="1"/>
    <col min="9752" max="9752" width="11.33203125" style="22" bestFit="1" customWidth="1"/>
    <col min="9753" max="9753" width="11.5546875" style="22" customWidth="1"/>
    <col min="9754" max="9755" width="11.44140625" style="22" customWidth="1"/>
    <col min="9756" max="9756" width="13.5546875" style="22" customWidth="1"/>
    <col min="9757" max="9757" width="0.33203125" style="22" customWidth="1"/>
    <col min="9758" max="9760" width="0" style="22" hidden="1" customWidth="1"/>
    <col min="9761" max="9761" width="11.5546875" style="22" customWidth="1"/>
    <col min="9762" max="9762" width="6.44140625" style="22" customWidth="1"/>
    <col min="9763" max="9763" width="13.33203125" style="22" customWidth="1"/>
    <col min="9764" max="9764" width="11.88671875" style="22" bestFit="1" customWidth="1"/>
    <col min="9765" max="9765" width="12.88671875" style="22" customWidth="1"/>
    <col min="9766" max="9767" width="0" style="22" hidden="1" customWidth="1"/>
    <col min="9768" max="9769" width="9.109375" style="22"/>
    <col min="9770" max="9770" width="12.6640625" style="22" bestFit="1" customWidth="1"/>
    <col min="9771" max="9993" width="9.109375" style="22"/>
    <col min="9994" max="9994" width="4.33203125" style="22" customWidth="1"/>
    <col min="9995" max="9995" width="0.109375" style="22" customWidth="1"/>
    <col min="9996" max="9996" width="4.5546875" style="22" customWidth="1"/>
    <col min="9997" max="9997" width="7.44140625" style="22" customWidth="1"/>
    <col min="9998" max="9998" width="5.109375" style="22" customWidth="1"/>
    <col min="9999" max="9999" width="5.44140625" style="22" customWidth="1"/>
    <col min="10000" max="10000" width="5.6640625" style="22" customWidth="1"/>
    <col min="10001" max="10001" width="6" style="22" customWidth="1"/>
    <col min="10002" max="10002" width="5.109375" style="22" bestFit="1" customWidth="1"/>
    <col min="10003" max="10003" width="0" style="22" hidden="1" customWidth="1"/>
    <col min="10004" max="10004" width="12.33203125" style="22" customWidth="1"/>
    <col min="10005" max="10005" width="10.6640625" style="22" customWidth="1"/>
    <col min="10006" max="10006" width="10.109375" style="22" customWidth="1"/>
    <col min="10007" max="10007" width="9.88671875" style="22" customWidth="1"/>
    <col min="10008" max="10008" width="11.33203125" style="22" bestFit="1" customWidth="1"/>
    <col min="10009" max="10009" width="11.5546875" style="22" customWidth="1"/>
    <col min="10010" max="10011" width="11.44140625" style="22" customWidth="1"/>
    <col min="10012" max="10012" width="13.5546875" style="22" customWidth="1"/>
    <col min="10013" max="10013" width="0.33203125" style="22" customWidth="1"/>
    <col min="10014" max="10016" width="0" style="22" hidden="1" customWidth="1"/>
    <col min="10017" max="10017" width="11.5546875" style="22" customWidth="1"/>
    <col min="10018" max="10018" width="6.44140625" style="22" customWidth="1"/>
    <col min="10019" max="10019" width="13.33203125" style="22" customWidth="1"/>
    <col min="10020" max="10020" width="11.88671875" style="22" bestFit="1" customWidth="1"/>
    <col min="10021" max="10021" width="12.88671875" style="22" customWidth="1"/>
    <col min="10022" max="10023" width="0" style="22" hidden="1" customWidth="1"/>
    <col min="10024" max="10025" width="9.109375" style="22"/>
    <col min="10026" max="10026" width="12.6640625" style="22" bestFit="1" customWidth="1"/>
    <col min="10027" max="10249" width="9.109375" style="22"/>
    <col min="10250" max="10250" width="4.33203125" style="22" customWidth="1"/>
    <col min="10251" max="10251" width="0.109375" style="22" customWidth="1"/>
    <col min="10252" max="10252" width="4.5546875" style="22" customWidth="1"/>
    <col min="10253" max="10253" width="7.44140625" style="22" customWidth="1"/>
    <col min="10254" max="10254" width="5.109375" style="22" customWidth="1"/>
    <col min="10255" max="10255" width="5.44140625" style="22" customWidth="1"/>
    <col min="10256" max="10256" width="5.6640625" style="22" customWidth="1"/>
    <col min="10257" max="10257" width="6" style="22" customWidth="1"/>
    <col min="10258" max="10258" width="5.109375" style="22" bestFit="1" customWidth="1"/>
    <col min="10259" max="10259" width="0" style="22" hidden="1" customWidth="1"/>
    <col min="10260" max="10260" width="12.33203125" style="22" customWidth="1"/>
    <col min="10261" max="10261" width="10.6640625" style="22" customWidth="1"/>
    <col min="10262" max="10262" width="10.109375" style="22" customWidth="1"/>
    <col min="10263" max="10263" width="9.88671875" style="22" customWidth="1"/>
    <col min="10264" max="10264" width="11.33203125" style="22" bestFit="1" customWidth="1"/>
    <col min="10265" max="10265" width="11.5546875" style="22" customWidth="1"/>
    <col min="10266" max="10267" width="11.44140625" style="22" customWidth="1"/>
    <col min="10268" max="10268" width="13.5546875" style="22" customWidth="1"/>
    <col min="10269" max="10269" width="0.33203125" style="22" customWidth="1"/>
    <col min="10270" max="10272" width="0" style="22" hidden="1" customWidth="1"/>
    <col min="10273" max="10273" width="11.5546875" style="22" customWidth="1"/>
    <col min="10274" max="10274" width="6.44140625" style="22" customWidth="1"/>
    <col min="10275" max="10275" width="13.33203125" style="22" customWidth="1"/>
    <col min="10276" max="10276" width="11.88671875" style="22" bestFit="1" customWidth="1"/>
    <col min="10277" max="10277" width="12.88671875" style="22" customWidth="1"/>
    <col min="10278" max="10279" width="0" style="22" hidden="1" customWidth="1"/>
    <col min="10280" max="10281" width="9.109375" style="22"/>
    <col min="10282" max="10282" width="12.6640625" style="22" bestFit="1" customWidth="1"/>
    <col min="10283" max="10505" width="9.109375" style="22"/>
    <col min="10506" max="10506" width="4.33203125" style="22" customWidth="1"/>
    <col min="10507" max="10507" width="0.109375" style="22" customWidth="1"/>
    <col min="10508" max="10508" width="4.5546875" style="22" customWidth="1"/>
    <col min="10509" max="10509" width="7.44140625" style="22" customWidth="1"/>
    <col min="10510" max="10510" width="5.109375" style="22" customWidth="1"/>
    <col min="10511" max="10511" width="5.44140625" style="22" customWidth="1"/>
    <col min="10512" max="10512" width="5.6640625" style="22" customWidth="1"/>
    <col min="10513" max="10513" width="6" style="22" customWidth="1"/>
    <col min="10514" max="10514" width="5.109375" style="22" bestFit="1" customWidth="1"/>
    <col min="10515" max="10515" width="0" style="22" hidden="1" customWidth="1"/>
    <col min="10516" max="10516" width="12.33203125" style="22" customWidth="1"/>
    <col min="10517" max="10517" width="10.6640625" style="22" customWidth="1"/>
    <col min="10518" max="10518" width="10.109375" style="22" customWidth="1"/>
    <col min="10519" max="10519" width="9.88671875" style="22" customWidth="1"/>
    <col min="10520" max="10520" width="11.33203125" style="22" bestFit="1" customWidth="1"/>
    <col min="10521" max="10521" width="11.5546875" style="22" customWidth="1"/>
    <col min="10522" max="10523" width="11.44140625" style="22" customWidth="1"/>
    <col min="10524" max="10524" width="13.5546875" style="22" customWidth="1"/>
    <col min="10525" max="10525" width="0.33203125" style="22" customWidth="1"/>
    <col min="10526" max="10528" width="0" style="22" hidden="1" customWidth="1"/>
    <col min="10529" max="10529" width="11.5546875" style="22" customWidth="1"/>
    <col min="10530" max="10530" width="6.44140625" style="22" customWidth="1"/>
    <col min="10531" max="10531" width="13.33203125" style="22" customWidth="1"/>
    <col min="10532" max="10532" width="11.88671875" style="22" bestFit="1" customWidth="1"/>
    <col min="10533" max="10533" width="12.88671875" style="22" customWidth="1"/>
    <col min="10534" max="10535" width="0" style="22" hidden="1" customWidth="1"/>
    <col min="10536" max="10537" width="9.109375" style="22"/>
    <col min="10538" max="10538" width="12.6640625" style="22" bestFit="1" customWidth="1"/>
    <col min="10539" max="10761" width="9.109375" style="22"/>
    <col min="10762" max="10762" width="4.33203125" style="22" customWidth="1"/>
    <col min="10763" max="10763" width="0.109375" style="22" customWidth="1"/>
    <col min="10764" max="10764" width="4.5546875" style="22" customWidth="1"/>
    <col min="10765" max="10765" width="7.44140625" style="22" customWidth="1"/>
    <col min="10766" max="10766" width="5.109375" style="22" customWidth="1"/>
    <col min="10767" max="10767" width="5.44140625" style="22" customWidth="1"/>
    <col min="10768" max="10768" width="5.6640625" style="22" customWidth="1"/>
    <col min="10769" max="10769" width="6" style="22" customWidth="1"/>
    <col min="10770" max="10770" width="5.109375" style="22" bestFit="1" customWidth="1"/>
    <col min="10771" max="10771" width="0" style="22" hidden="1" customWidth="1"/>
    <col min="10772" max="10772" width="12.33203125" style="22" customWidth="1"/>
    <col min="10773" max="10773" width="10.6640625" style="22" customWidth="1"/>
    <col min="10774" max="10774" width="10.109375" style="22" customWidth="1"/>
    <col min="10775" max="10775" width="9.88671875" style="22" customWidth="1"/>
    <col min="10776" max="10776" width="11.33203125" style="22" bestFit="1" customWidth="1"/>
    <col min="10777" max="10777" width="11.5546875" style="22" customWidth="1"/>
    <col min="10778" max="10779" width="11.44140625" style="22" customWidth="1"/>
    <col min="10780" max="10780" width="13.5546875" style="22" customWidth="1"/>
    <col min="10781" max="10781" width="0.33203125" style="22" customWidth="1"/>
    <col min="10782" max="10784" width="0" style="22" hidden="1" customWidth="1"/>
    <col min="10785" max="10785" width="11.5546875" style="22" customWidth="1"/>
    <col min="10786" max="10786" width="6.44140625" style="22" customWidth="1"/>
    <col min="10787" max="10787" width="13.33203125" style="22" customWidth="1"/>
    <col min="10788" max="10788" width="11.88671875" style="22" bestFit="1" customWidth="1"/>
    <col min="10789" max="10789" width="12.88671875" style="22" customWidth="1"/>
    <col min="10790" max="10791" width="0" style="22" hidden="1" customWidth="1"/>
    <col min="10792" max="10793" width="9.109375" style="22"/>
    <col min="10794" max="10794" width="12.6640625" style="22" bestFit="1" customWidth="1"/>
    <col min="10795" max="11017" width="9.109375" style="22"/>
    <col min="11018" max="11018" width="4.33203125" style="22" customWidth="1"/>
    <col min="11019" max="11019" width="0.109375" style="22" customWidth="1"/>
    <col min="11020" max="11020" width="4.5546875" style="22" customWidth="1"/>
    <col min="11021" max="11021" width="7.44140625" style="22" customWidth="1"/>
    <col min="11022" max="11022" width="5.109375" style="22" customWidth="1"/>
    <col min="11023" max="11023" width="5.44140625" style="22" customWidth="1"/>
    <col min="11024" max="11024" width="5.6640625" style="22" customWidth="1"/>
    <col min="11025" max="11025" width="6" style="22" customWidth="1"/>
    <col min="11026" max="11026" width="5.109375" style="22" bestFit="1" customWidth="1"/>
    <col min="11027" max="11027" width="0" style="22" hidden="1" customWidth="1"/>
    <col min="11028" max="11028" width="12.33203125" style="22" customWidth="1"/>
    <col min="11029" max="11029" width="10.6640625" style="22" customWidth="1"/>
    <col min="11030" max="11030" width="10.109375" style="22" customWidth="1"/>
    <col min="11031" max="11031" width="9.88671875" style="22" customWidth="1"/>
    <col min="11032" max="11032" width="11.33203125" style="22" bestFit="1" customWidth="1"/>
    <col min="11033" max="11033" width="11.5546875" style="22" customWidth="1"/>
    <col min="11034" max="11035" width="11.44140625" style="22" customWidth="1"/>
    <col min="11036" max="11036" width="13.5546875" style="22" customWidth="1"/>
    <col min="11037" max="11037" width="0.33203125" style="22" customWidth="1"/>
    <col min="11038" max="11040" width="0" style="22" hidden="1" customWidth="1"/>
    <col min="11041" max="11041" width="11.5546875" style="22" customWidth="1"/>
    <col min="11042" max="11042" width="6.44140625" style="22" customWidth="1"/>
    <col min="11043" max="11043" width="13.33203125" style="22" customWidth="1"/>
    <col min="11044" max="11044" width="11.88671875" style="22" bestFit="1" customWidth="1"/>
    <col min="11045" max="11045" width="12.88671875" style="22" customWidth="1"/>
    <col min="11046" max="11047" width="0" style="22" hidden="1" customWidth="1"/>
    <col min="11048" max="11049" width="9.109375" style="22"/>
    <col min="11050" max="11050" width="12.6640625" style="22" bestFit="1" customWidth="1"/>
    <col min="11051" max="11273" width="9.109375" style="22"/>
    <col min="11274" max="11274" width="4.33203125" style="22" customWidth="1"/>
    <col min="11275" max="11275" width="0.109375" style="22" customWidth="1"/>
    <col min="11276" max="11276" width="4.5546875" style="22" customWidth="1"/>
    <col min="11277" max="11277" width="7.44140625" style="22" customWidth="1"/>
    <col min="11278" max="11278" width="5.109375" style="22" customWidth="1"/>
    <col min="11279" max="11279" width="5.44140625" style="22" customWidth="1"/>
    <col min="11280" max="11280" width="5.6640625" style="22" customWidth="1"/>
    <col min="11281" max="11281" width="6" style="22" customWidth="1"/>
    <col min="11282" max="11282" width="5.109375" style="22" bestFit="1" customWidth="1"/>
    <col min="11283" max="11283" width="0" style="22" hidden="1" customWidth="1"/>
    <col min="11284" max="11284" width="12.33203125" style="22" customWidth="1"/>
    <col min="11285" max="11285" width="10.6640625" style="22" customWidth="1"/>
    <col min="11286" max="11286" width="10.109375" style="22" customWidth="1"/>
    <col min="11287" max="11287" width="9.88671875" style="22" customWidth="1"/>
    <col min="11288" max="11288" width="11.33203125" style="22" bestFit="1" customWidth="1"/>
    <col min="11289" max="11289" width="11.5546875" style="22" customWidth="1"/>
    <col min="11290" max="11291" width="11.44140625" style="22" customWidth="1"/>
    <col min="11292" max="11292" width="13.5546875" style="22" customWidth="1"/>
    <col min="11293" max="11293" width="0.33203125" style="22" customWidth="1"/>
    <col min="11294" max="11296" width="0" style="22" hidden="1" customWidth="1"/>
    <col min="11297" max="11297" width="11.5546875" style="22" customWidth="1"/>
    <col min="11298" max="11298" width="6.44140625" style="22" customWidth="1"/>
    <col min="11299" max="11299" width="13.33203125" style="22" customWidth="1"/>
    <col min="11300" max="11300" width="11.88671875" style="22" bestFit="1" customWidth="1"/>
    <col min="11301" max="11301" width="12.88671875" style="22" customWidth="1"/>
    <col min="11302" max="11303" width="0" style="22" hidden="1" customWidth="1"/>
    <col min="11304" max="11305" width="9.109375" style="22"/>
    <col min="11306" max="11306" width="12.6640625" style="22" bestFit="1" customWidth="1"/>
    <col min="11307" max="11529" width="9.109375" style="22"/>
    <col min="11530" max="11530" width="4.33203125" style="22" customWidth="1"/>
    <col min="11531" max="11531" width="0.109375" style="22" customWidth="1"/>
    <col min="11532" max="11532" width="4.5546875" style="22" customWidth="1"/>
    <col min="11533" max="11533" width="7.44140625" style="22" customWidth="1"/>
    <col min="11534" max="11534" width="5.109375" style="22" customWidth="1"/>
    <col min="11535" max="11535" width="5.44140625" style="22" customWidth="1"/>
    <col min="11536" max="11536" width="5.6640625" style="22" customWidth="1"/>
    <col min="11537" max="11537" width="6" style="22" customWidth="1"/>
    <col min="11538" max="11538" width="5.109375" style="22" bestFit="1" customWidth="1"/>
    <col min="11539" max="11539" width="0" style="22" hidden="1" customWidth="1"/>
    <col min="11540" max="11540" width="12.33203125" style="22" customWidth="1"/>
    <col min="11541" max="11541" width="10.6640625" style="22" customWidth="1"/>
    <col min="11542" max="11542" width="10.109375" style="22" customWidth="1"/>
    <col min="11543" max="11543" width="9.88671875" style="22" customWidth="1"/>
    <col min="11544" max="11544" width="11.33203125" style="22" bestFit="1" customWidth="1"/>
    <col min="11545" max="11545" width="11.5546875" style="22" customWidth="1"/>
    <col min="11546" max="11547" width="11.44140625" style="22" customWidth="1"/>
    <col min="11548" max="11548" width="13.5546875" style="22" customWidth="1"/>
    <col min="11549" max="11549" width="0.33203125" style="22" customWidth="1"/>
    <col min="11550" max="11552" width="0" style="22" hidden="1" customWidth="1"/>
    <col min="11553" max="11553" width="11.5546875" style="22" customWidth="1"/>
    <col min="11554" max="11554" width="6.44140625" style="22" customWidth="1"/>
    <col min="11555" max="11555" width="13.33203125" style="22" customWidth="1"/>
    <col min="11556" max="11556" width="11.88671875" style="22" bestFit="1" customWidth="1"/>
    <col min="11557" max="11557" width="12.88671875" style="22" customWidth="1"/>
    <col min="11558" max="11559" width="0" style="22" hidden="1" customWidth="1"/>
    <col min="11560" max="11561" width="9.109375" style="22"/>
    <col min="11562" max="11562" width="12.6640625" style="22" bestFit="1" customWidth="1"/>
    <col min="11563" max="11785" width="9.109375" style="22"/>
    <col min="11786" max="11786" width="4.33203125" style="22" customWidth="1"/>
    <col min="11787" max="11787" width="0.109375" style="22" customWidth="1"/>
    <col min="11788" max="11788" width="4.5546875" style="22" customWidth="1"/>
    <col min="11789" max="11789" width="7.44140625" style="22" customWidth="1"/>
    <col min="11790" max="11790" width="5.109375" style="22" customWidth="1"/>
    <col min="11791" max="11791" width="5.44140625" style="22" customWidth="1"/>
    <col min="11792" max="11792" width="5.6640625" style="22" customWidth="1"/>
    <col min="11793" max="11793" width="6" style="22" customWidth="1"/>
    <col min="11794" max="11794" width="5.109375" style="22" bestFit="1" customWidth="1"/>
    <col min="11795" max="11795" width="0" style="22" hidden="1" customWidth="1"/>
    <col min="11796" max="11796" width="12.33203125" style="22" customWidth="1"/>
    <col min="11797" max="11797" width="10.6640625" style="22" customWidth="1"/>
    <col min="11798" max="11798" width="10.109375" style="22" customWidth="1"/>
    <col min="11799" max="11799" width="9.88671875" style="22" customWidth="1"/>
    <col min="11800" max="11800" width="11.33203125" style="22" bestFit="1" customWidth="1"/>
    <col min="11801" max="11801" width="11.5546875" style="22" customWidth="1"/>
    <col min="11802" max="11803" width="11.44140625" style="22" customWidth="1"/>
    <col min="11804" max="11804" width="13.5546875" style="22" customWidth="1"/>
    <col min="11805" max="11805" width="0.33203125" style="22" customWidth="1"/>
    <col min="11806" max="11808" width="0" style="22" hidden="1" customWidth="1"/>
    <col min="11809" max="11809" width="11.5546875" style="22" customWidth="1"/>
    <col min="11810" max="11810" width="6.44140625" style="22" customWidth="1"/>
    <col min="11811" max="11811" width="13.33203125" style="22" customWidth="1"/>
    <col min="11812" max="11812" width="11.88671875" style="22" bestFit="1" customWidth="1"/>
    <col min="11813" max="11813" width="12.88671875" style="22" customWidth="1"/>
    <col min="11814" max="11815" width="0" style="22" hidden="1" customWidth="1"/>
    <col min="11816" max="11817" width="9.109375" style="22"/>
    <col min="11818" max="11818" width="12.6640625" style="22" bestFit="1" customWidth="1"/>
    <col min="11819" max="12041" width="9.109375" style="22"/>
    <col min="12042" max="12042" width="4.33203125" style="22" customWidth="1"/>
    <col min="12043" max="12043" width="0.109375" style="22" customWidth="1"/>
    <col min="12044" max="12044" width="4.5546875" style="22" customWidth="1"/>
    <col min="12045" max="12045" width="7.44140625" style="22" customWidth="1"/>
    <col min="12046" max="12046" width="5.109375" style="22" customWidth="1"/>
    <col min="12047" max="12047" width="5.44140625" style="22" customWidth="1"/>
    <col min="12048" max="12048" width="5.6640625" style="22" customWidth="1"/>
    <col min="12049" max="12049" width="6" style="22" customWidth="1"/>
    <col min="12050" max="12050" width="5.109375" style="22" bestFit="1" customWidth="1"/>
    <col min="12051" max="12051" width="0" style="22" hidden="1" customWidth="1"/>
    <col min="12052" max="12052" width="12.33203125" style="22" customWidth="1"/>
    <col min="12053" max="12053" width="10.6640625" style="22" customWidth="1"/>
    <col min="12054" max="12054" width="10.109375" style="22" customWidth="1"/>
    <col min="12055" max="12055" width="9.88671875" style="22" customWidth="1"/>
    <col min="12056" max="12056" width="11.33203125" style="22" bestFit="1" customWidth="1"/>
    <col min="12057" max="12057" width="11.5546875" style="22" customWidth="1"/>
    <col min="12058" max="12059" width="11.44140625" style="22" customWidth="1"/>
    <col min="12060" max="12060" width="13.5546875" style="22" customWidth="1"/>
    <col min="12061" max="12061" width="0.33203125" style="22" customWidth="1"/>
    <col min="12062" max="12064" width="0" style="22" hidden="1" customWidth="1"/>
    <col min="12065" max="12065" width="11.5546875" style="22" customWidth="1"/>
    <col min="12066" max="12066" width="6.44140625" style="22" customWidth="1"/>
    <col min="12067" max="12067" width="13.33203125" style="22" customWidth="1"/>
    <col min="12068" max="12068" width="11.88671875" style="22" bestFit="1" customWidth="1"/>
    <col min="12069" max="12069" width="12.88671875" style="22" customWidth="1"/>
    <col min="12070" max="12071" width="0" style="22" hidden="1" customWidth="1"/>
    <col min="12072" max="12073" width="9.109375" style="22"/>
    <col min="12074" max="12074" width="12.6640625" style="22" bestFit="1" customWidth="1"/>
    <col min="12075" max="12297" width="9.109375" style="22"/>
    <col min="12298" max="12298" width="4.33203125" style="22" customWidth="1"/>
    <col min="12299" max="12299" width="0.109375" style="22" customWidth="1"/>
    <col min="12300" max="12300" width="4.5546875" style="22" customWidth="1"/>
    <col min="12301" max="12301" width="7.44140625" style="22" customWidth="1"/>
    <col min="12302" max="12302" width="5.109375" style="22" customWidth="1"/>
    <col min="12303" max="12303" width="5.44140625" style="22" customWidth="1"/>
    <col min="12304" max="12304" width="5.6640625" style="22" customWidth="1"/>
    <col min="12305" max="12305" width="6" style="22" customWidth="1"/>
    <col min="12306" max="12306" width="5.109375" style="22" bestFit="1" customWidth="1"/>
    <col min="12307" max="12307" width="0" style="22" hidden="1" customWidth="1"/>
    <col min="12308" max="12308" width="12.33203125" style="22" customWidth="1"/>
    <col min="12309" max="12309" width="10.6640625" style="22" customWidth="1"/>
    <col min="12310" max="12310" width="10.109375" style="22" customWidth="1"/>
    <col min="12311" max="12311" width="9.88671875" style="22" customWidth="1"/>
    <col min="12312" max="12312" width="11.33203125" style="22" bestFit="1" customWidth="1"/>
    <col min="12313" max="12313" width="11.5546875" style="22" customWidth="1"/>
    <col min="12314" max="12315" width="11.44140625" style="22" customWidth="1"/>
    <col min="12316" max="12316" width="13.5546875" style="22" customWidth="1"/>
    <col min="12317" max="12317" width="0.33203125" style="22" customWidth="1"/>
    <col min="12318" max="12320" width="0" style="22" hidden="1" customWidth="1"/>
    <col min="12321" max="12321" width="11.5546875" style="22" customWidth="1"/>
    <col min="12322" max="12322" width="6.44140625" style="22" customWidth="1"/>
    <col min="12323" max="12323" width="13.33203125" style="22" customWidth="1"/>
    <col min="12324" max="12324" width="11.88671875" style="22" bestFit="1" customWidth="1"/>
    <col min="12325" max="12325" width="12.88671875" style="22" customWidth="1"/>
    <col min="12326" max="12327" width="0" style="22" hidden="1" customWidth="1"/>
    <col min="12328" max="12329" width="9.109375" style="22"/>
    <col min="12330" max="12330" width="12.6640625" style="22" bestFit="1" customWidth="1"/>
    <col min="12331" max="12553" width="9.109375" style="22"/>
    <col min="12554" max="12554" width="4.33203125" style="22" customWidth="1"/>
    <col min="12555" max="12555" width="0.109375" style="22" customWidth="1"/>
    <col min="12556" max="12556" width="4.5546875" style="22" customWidth="1"/>
    <col min="12557" max="12557" width="7.44140625" style="22" customWidth="1"/>
    <col min="12558" max="12558" width="5.109375" style="22" customWidth="1"/>
    <col min="12559" max="12559" width="5.44140625" style="22" customWidth="1"/>
    <col min="12560" max="12560" width="5.6640625" style="22" customWidth="1"/>
    <col min="12561" max="12561" width="6" style="22" customWidth="1"/>
    <col min="12562" max="12562" width="5.109375" style="22" bestFit="1" customWidth="1"/>
    <col min="12563" max="12563" width="0" style="22" hidden="1" customWidth="1"/>
    <col min="12564" max="12564" width="12.33203125" style="22" customWidth="1"/>
    <col min="12565" max="12565" width="10.6640625" style="22" customWidth="1"/>
    <col min="12566" max="12566" width="10.109375" style="22" customWidth="1"/>
    <col min="12567" max="12567" width="9.88671875" style="22" customWidth="1"/>
    <col min="12568" max="12568" width="11.33203125" style="22" bestFit="1" customWidth="1"/>
    <col min="12569" max="12569" width="11.5546875" style="22" customWidth="1"/>
    <col min="12570" max="12571" width="11.44140625" style="22" customWidth="1"/>
    <col min="12572" max="12572" width="13.5546875" style="22" customWidth="1"/>
    <col min="12573" max="12573" width="0.33203125" style="22" customWidth="1"/>
    <col min="12574" max="12576" width="0" style="22" hidden="1" customWidth="1"/>
    <col min="12577" max="12577" width="11.5546875" style="22" customWidth="1"/>
    <col min="12578" max="12578" width="6.44140625" style="22" customWidth="1"/>
    <col min="12579" max="12579" width="13.33203125" style="22" customWidth="1"/>
    <col min="12580" max="12580" width="11.88671875" style="22" bestFit="1" customWidth="1"/>
    <col min="12581" max="12581" width="12.88671875" style="22" customWidth="1"/>
    <col min="12582" max="12583" width="0" style="22" hidden="1" customWidth="1"/>
    <col min="12584" max="12585" width="9.109375" style="22"/>
    <col min="12586" max="12586" width="12.6640625" style="22" bestFit="1" customWidth="1"/>
    <col min="12587" max="12809" width="9.109375" style="22"/>
    <col min="12810" max="12810" width="4.33203125" style="22" customWidth="1"/>
    <col min="12811" max="12811" width="0.109375" style="22" customWidth="1"/>
    <col min="12812" max="12812" width="4.5546875" style="22" customWidth="1"/>
    <col min="12813" max="12813" width="7.44140625" style="22" customWidth="1"/>
    <col min="12814" max="12814" width="5.109375" style="22" customWidth="1"/>
    <col min="12815" max="12815" width="5.44140625" style="22" customWidth="1"/>
    <col min="12816" max="12816" width="5.6640625" style="22" customWidth="1"/>
    <col min="12817" max="12817" width="6" style="22" customWidth="1"/>
    <col min="12818" max="12818" width="5.109375" style="22" bestFit="1" customWidth="1"/>
    <col min="12819" max="12819" width="0" style="22" hidden="1" customWidth="1"/>
    <col min="12820" max="12820" width="12.33203125" style="22" customWidth="1"/>
    <col min="12821" max="12821" width="10.6640625" style="22" customWidth="1"/>
    <col min="12822" max="12822" width="10.109375" style="22" customWidth="1"/>
    <col min="12823" max="12823" width="9.88671875" style="22" customWidth="1"/>
    <col min="12824" max="12824" width="11.33203125" style="22" bestFit="1" customWidth="1"/>
    <col min="12825" max="12825" width="11.5546875" style="22" customWidth="1"/>
    <col min="12826" max="12827" width="11.44140625" style="22" customWidth="1"/>
    <col min="12828" max="12828" width="13.5546875" style="22" customWidth="1"/>
    <col min="12829" max="12829" width="0.33203125" style="22" customWidth="1"/>
    <col min="12830" max="12832" width="0" style="22" hidden="1" customWidth="1"/>
    <col min="12833" max="12833" width="11.5546875" style="22" customWidth="1"/>
    <col min="12834" max="12834" width="6.44140625" style="22" customWidth="1"/>
    <col min="12835" max="12835" width="13.33203125" style="22" customWidth="1"/>
    <col min="12836" max="12836" width="11.88671875" style="22" bestFit="1" customWidth="1"/>
    <col min="12837" max="12837" width="12.88671875" style="22" customWidth="1"/>
    <col min="12838" max="12839" width="0" style="22" hidden="1" customWidth="1"/>
    <col min="12840" max="12841" width="9.109375" style="22"/>
    <col min="12842" max="12842" width="12.6640625" style="22" bestFit="1" customWidth="1"/>
    <col min="12843" max="13065" width="9.109375" style="22"/>
    <col min="13066" max="13066" width="4.33203125" style="22" customWidth="1"/>
    <col min="13067" max="13067" width="0.109375" style="22" customWidth="1"/>
    <col min="13068" max="13068" width="4.5546875" style="22" customWidth="1"/>
    <col min="13069" max="13069" width="7.44140625" style="22" customWidth="1"/>
    <col min="13070" max="13070" width="5.109375" style="22" customWidth="1"/>
    <col min="13071" max="13071" width="5.44140625" style="22" customWidth="1"/>
    <col min="13072" max="13072" width="5.6640625" style="22" customWidth="1"/>
    <col min="13073" max="13073" width="6" style="22" customWidth="1"/>
    <col min="13074" max="13074" width="5.109375" style="22" bestFit="1" customWidth="1"/>
    <col min="13075" max="13075" width="0" style="22" hidden="1" customWidth="1"/>
    <col min="13076" max="13076" width="12.33203125" style="22" customWidth="1"/>
    <col min="13077" max="13077" width="10.6640625" style="22" customWidth="1"/>
    <col min="13078" max="13078" width="10.109375" style="22" customWidth="1"/>
    <col min="13079" max="13079" width="9.88671875" style="22" customWidth="1"/>
    <col min="13080" max="13080" width="11.33203125" style="22" bestFit="1" customWidth="1"/>
    <col min="13081" max="13081" width="11.5546875" style="22" customWidth="1"/>
    <col min="13082" max="13083" width="11.44140625" style="22" customWidth="1"/>
    <col min="13084" max="13084" width="13.5546875" style="22" customWidth="1"/>
    <col min="13085" max="13085" width="0.33203125" style="22" customWidth="1"/>
    <col min="13086" max="13088" width="0" style="22" hidden="1" customWidth="1"/>
    <col min="13089" max="13089" width="11.5546875" style="22" customWidth="1"/>
    <col min="13090" max="13090" width="6.44140625" style="22" customWidth="1"/>
    <col min="13091" max="13091" width="13.33203125" style="22" customWidth="1"/>
    <col min="13092" max="13092" width="11.88671875" style="22" bestFit="1" customWidth="1"/>
    <col min="13093" max="13093" width="12.88671875" style="22" customWidth="1"/>
    <col min="13094" max="13095" width="0" style="22" hidden="1" customWidth="1"/>
    <col min="13096" max="13097" width="9.109375" style="22"/>
    <col min="13098" max="13098" width="12.6640625" style="22" bestFit="1" customWidth="1"/>
    <col min="13099" max="13321" width="9.109375" style="22"/>
    <col min="13322" max="13322" width="4.33203125" style="22" customWidth="1"/>
    <col min="13323" max="13323" width="0.109375" style="22" customWidth="1"/>
    <col min="13324" max="13324" width="4.5546875" style="22" customWidth="1"/>
    <col min="13325" max="13325" width="7.44140625" style="22" customWidth="1"/>
    <col min="13326" max="13326" width="5.109375" style="22" customWidth="1"/>
    <col min="13327" max="13327" width="5.44140625" style="22" customWidth="1"/>
    <col min="13328" max="13328" width="5.6640625" style="22" customWidth="1"/>
    <col min="13329" max="13329" width="6" style="22" customWidth="1"/>
    <col min="13330" max="13330" width="5.109375" style="22" bestFit="1" customWidth="1"/>
    <col min="13331" max="13331" width="0" style="22" hidden="1" customWidth="1"/>
    <col min="13332" max="13332" width="12.33203125" style="22" customWidth="1"/>
    <col min="13333" max="13333" width="10.6640625" style="22" customWidth="1"/>
    <col min="13334" max="13334" width="10.109375" style="22" customWidth="1"/>
    <col min="13335" max="13335" width="9.88671875" style="22" customWidth="1"/>
    <col min="13336" max="13336" width="11.33203125" style="22" bestFit="1" customWidth="1"/>
    <col min="13337" max="13337" width="11.5546875" style="22" customWidth="1"/>
    <col min="13338" max="13339" width="11.44140625" style="22" customWidth="1"/>
    <col min="13340" max="13340" width="13.5546875" style="22" customWidth="1"/>
    <col min="13341" max="13341" width="0.33203125" style="22" customWidth="1"/>
    <col min="13342" max="13344" width="0" style="22" hidden="1" customWidth="1"/>
    <col min="13345" max="13345" width="11.5546875" style="22" customWidth="1"/>
    <col min="13346" max="13346" width="6.44140625" style="22" customWidth="1"/>
    <col min="13347" max="13347" width="13.33203125" style="22" customWidth="1"/>
    <col min="13348" max="13348" width="11.88671875" style="22" bestFit="1" customWidth="1"/>
    <col min="13349" max="13349" width="12.88671875" style="22" customWidth="1"/>
    <col min="13350" max="13351" width="0" style="22" hidden="1" customWidth="1"/>
    <col min="13352" max="13353" width="9.109375" style="22"/>
    <col min="13354" max="13354" width="12.6640625" style="22" bestFit="1" customWidth="1"/>
    <col min="13355" max="13577" width="9.109375" style="22"/>
    <col min="13578" max="13578" width="4.33203125" style="22" customWidth="1"/>
    <col min="13579" max="13579" width="0.109375" style="22" customWidth="1"/>
    <col min="13580" max="13580" width="4.5546875" style="22" customWidth="1"/>
    <col min="13581" max="13581" width="7.44140625" style="22" customWidth="1"/>
    <col min="13582" max="13582" width="5.109375" style="22" customWidth="1"/>
    <col min="13583" max="13583" width="5.44140625" style="22" customWidth="1"/>
    <col min="13584" max="13584" width="5.6640625" style="22" customWidth="1"/>
    <col min="13585" max="13585" width="6" style="22" customWidth="1"/>
    <col min="13586" max="13586" width="5.109375" style="22" bestFit="1" customWidth="1"/>
    <col min="13587" max="13587" width="0" style="22" hidden="1" customWidth="1"/>
    <col min="13588" max="13588" width="12.33203125" style="22" customWidth="1"/>
    <col min="13589" max="13589" width="10.6640625" style="22" customWidth="1"/>
    <col min="13590" max="13590" width="10.109375" style="22" customWidth="1"/>
    <col min="13591" max="13591" width="9.88671875" style="22" customWidth="1"/>
    <col min="13592" max="13592" width="11.33203125" style="22" bestFit="1" customWidth="1"/>
    <col min="13593" max="13593" width="11.5546875" style="22" customWidth="1"/>
    <col min="13594" max="13595" width="11.44140625" style="22" customWidth="1"/>
    <col min="13596" max="13596" width="13.5546875" style="22" customWidth="1"/>
    <col min="13597" max="13597" width="0.33203125" style="22" customWidth="1"/>
    <col min="13598" max="13600" width="0" style="22" hidden="1" customWidth="1"/>
    <col min="13601" max="13601" width="11.5546875" style="22" customWidth="1"/>
    <col min="13602" max="13602" width="6.44140625" style="22" customWidth="1"/>
    <col min="13603" max="13603" width="13.33203125" style="22" customWidth="1"/>
    <col min="13604" max="13604" width="11.88671875" style="22" bestFit="1" customWidth="1"/>
    <col min="13605" max="13605" width="12.88671875" style="22" customWidth="1"/>
    <col min="13606" max="13607" width="0" style="22" hidden="1" customWidth="1"/>
    <col min="13608" max="13609" width="9.109375" style="22"/>
    <col min="13610" max="13610" width="12.6640625" style="22" bestFit="1" customWidth="1"/>
    <col min="13611" max="13833" width="9.109375" style="22"/>
    <col min="13834" max="13834" width="4.33203125" style="22" customWidth="1"/>
    <col min="13835" max="13835" width="0.109375" style="22" customWidth="1"/>
    <col min="13836" max="13836" width="4.5546875" style="22" customWidth="1"/>
    <col min="13837" max="13837" width="7.44140625" style="22" customWidth="1"/>
    <col min="13838" max="13838" width="5.109375" style="22" customWidth="1"/>
    <col min="13839" max="13839" width="5.44140625" style="22" customWidth="1"/>
    <col min="13840" max="13840" width="5.6640625" style="22" customWidth="1"/>
    <col min="13841" max="13841" width="6" style="22" customWidth="1"/>
    <col min="13842" max="13842" width="5.109375" style="22" bestFit="1" customWidth="1"/>
    <col min="13843" max="13843" width="0" style="22" hidden="1" customWidth="1"/>
    <col min="13844" max="13844" width="12.33203125" style="22" customWidth="1"/>
    <col min="13845" max="13845" width="10.6640625" style="22" customWidth="1"/>
    <col min="13846" max="13846" width="10.109375" style="22" customWidth="1"/>
    <col min="13847" max="13847" width="9.88671875" style="22" customWidth="1"/>
    <col min="13848" max="13848" width="11.33203125" style="22" bestFit="1" customWidth="1"/>
    <col min="13849" max="13849" width="11.5546875" style="22" customWidth="1"/>
    <col min="13850" max="13851" width="11.44140625" style="22" customWidth="1"/>
    <col min="13852" max="13852" width="13.5546875" style="22" customWidth="1"/>
    <col min="13853" max="13853" width="0.33203125" style="22" customWidth="1"/>
    <col min="13854" max="13856" width="0" style="22" hidden="1" customWidth="1"/>
    <col min="13857" max="13857" width="11.5546875" style="22" customWidth="1"/>
    <col min="13858" max="13858" width="6.44140625" style="22" customWidth="1"/>
    <col min="13859" max="13859" width="13.33203125" style="22" customWidth="1"/>
    <col min="13860" max="13860" width="11.88671875" style="22" bestFit="1" customWidth="1"/>
    <col min="13861" max="13861" width="12.88671875" style="22" customWidth="1"/>
    <col min="13862" max="13863" width="0" style="22" hidden="1" customWidth="1"/>
    <col min="13864" max="13865" width="9.109375" style="22"/>
    <col min="13866" max="13866" width="12.6640625" style="22" bestFit="1" customWidth="1"/>
    <col min="13867" max="14089" width="9.109375" style="22"/>
    <col min="14090" max="14090" width="4.33203125" style="22" customWidth="1"/>
    <col min="14091" max="14091" width="0.109375" style="22" customWidth="1"/>
    <col min="14092" max="14092" width="4.5546875" style="22" customWidth="1"/>
    <col min="14093" max="14093" width="7.44140625" style="22" customWidth="1"/>
    <col min="14094" max="14094" width="5.109375" style="22" customWidth="1"/>
    <col min="14095" max="14095" width="5.44140625" style="22" customWidth="1"/>
    <col min="14096" max="14096" width="5.6640625" style="22" customWidth="1"/>
    <col min="14097" max="14097" width="6" style="22" customWidth="1"/>
    <col min="14098" max="14098" width="5.109375" style="22" bestFit="1" customWidth="1"/>
    <col min="14099" max="14099" width="0" style="22" hidden="1" customWidth="1"/>
    <col min="14100" max="14100" width="12.33203125" style="22" customWidth="1"/>
    <col min="14101" max="14101" width="10.6640625" style="22" customWidth="1"/>
    <col min="14102" max="14102" width="10.109375" style="22" customWidth="1"/>
    <col min="14103" max="14103" width="9.88671875" style="22" customWidth="1"/>
    <col min="14104" max="14104" width="11.33203125" style="22" bestFit="1" customWidth="1"/>
    <col min="14105" max="14105" width="11.5546875" style="22" customWidth="1"/>
    <col min="14106" max="14107" width="11.44140625" style="22" customWidth="1"/>
    <col min="14108" max="14108" width="13.5546875" style="22" customWidth="1"/>
    <col min="14109" max="14109" width="0.33203125" style="22" customWidth="1"/>
    <col min="14110" max="14112" width="0" style="22" hidden="1" customWidth="1"/>
    <col min="14113" max="14113" width="11.5546875" style="22" customWidth="1"/>
    <col min="14114" max="14114" width="6.44140625" style="22" customWidth="1"/>
    <col min="14115" max="14115" width="13.33203125" style="22" customWidth="1"/>
    <col min="14116" max="14116" width="11.88671875" style="22" bestFit="1" customWidth="1"/>
    <col min="14117" max="14117" width="12.88671875" style="22" customWidth="1"/>
    <col min="14118" max="14119" width="0" style="22" hidden="1" customWidth="1"/>
    <col min="14120" max="14121" width="9.109375" style="22"/>
    <col min="14122" max="14122" width="12.6640625" style="22" bestFit="1" customWidth="1"/>
    <col min="14123" max="14345" width="9.109375" style="22"/>
    <col min="14346" max="14346" width="4.33203125" style="22" customWidth="1"/>
    <col min="14347" max="14347" width="0.109375" style="22" customWidth="1"/>
    <col min="14348" max="14348" width="4.5546875" style="22" customWidth="1"/>
    <col min="14349" max="14349" width="7.44140625" style="22" customWidth="1"/>
    <col min="14350" max="14350" width="5.109375" style="22" customWidth="1"/>
    <col min="14351" max="14351" width="5.44140625" style="22" customWidth="1"/>
    <col min="14352" max="14352" width="5.6640625" style="22" customWidth="1"/>
    <col min="14353" max="14353" width="6" style="22" customWidth="1"/>
    <col min="14354" max="14354" width="5.109375" style="22" bestFit="1" customWidth="1"/>
    <col min="14355" max="14355" width="0" style="22" hidden="1" customWidth="1"/>
    <col min="14356" max="14356" width="12.33203125" style="22" customWidth="1"/>
    <col min="14357" max="14357" width="10.6640625" style="22" customWidth="1"/>
    <col min="14358" max="14358" width="10.109375" style="22" customWidth="1"/>
    <col min="14359" max="14359" width="9.88671875" style="22" customWidth="1"/>
    <col min="14360" max="14360" width="11.33203125" style="22" bestFit="1" customWidth="1"/>
    <col min="14361" max="14361" width="11.5546875" style="22" customWidth="1"/>
    <col min="14362" max="14363" width="11.44140625" style="22" customWidth="1"/>
    <col min="14364" max="14364" width="13.5546875" style="22" customWidth="1"/>
    <col min="14365" max="14365" width="0.33203125" style="22" customWidth="1"/>
    <col min="14366" max="14368" width="0" style="22" hidden="1" customWidth="1"/>
    <col min="14369" max="14369" width="11.5546875" style="22" customWidth="1"/>
    <col min="14370" max="14370" width="6.44140625" style="22" customWidth="1"/>
    <col min="14371" max="14371" width="13.33203125" style="22" customWidth="1"/>
    <col min="14372" max="14372" width="11.88671875" style="22" bestFit="1" customWidth="1"/>
    <col min="14373" max="14373" width="12.88671875" style="22" customWidth="1"/>
    <col min="14374" max="14375" width="0" style="22" hidden="1" customWidth="1"/>
    <col min="14376" max="14377" width="9.109375" style="22"/>
    <col min="14378" max="14378" width="12.6640625" style="22" bestFit="1" customWidth="1"/>
    <col min="14379" max="14601" width="9.109375" style="22"/>
    <col min="14602" max="14602" width="4.33203125" style="22" customWidth="1"/>
    <col min="14603" max="14603" width="0.109375" style="22" customWidth="1"/>
    <col min="14604" max="14604" width="4.5546875" style="22" customWidth="1"/>
    <col min="14605" max="14605" width="7.44140625" style="22" customWidth="1"/>
    <col min="14606" max="14606" width="5.109375" style="22" customWidth="1"/>
    <col min="14607" max="14607" width="5.44140625" style="22" customWidth="1"/>
    <col min="14608" max="14608" width="5.6640625" style="22" customWidth="1"/>
    <col min="14609" max="14609" width="6" style="22" customWidth="1"/>
    <col min="14610" max="14610" width="5.109375" style="22" bestFit="1" customWidth="1"/>
    <col min="14611" max="14611" width="0" style="22" hidden="1" customWidth="1"/>
    <col min="14612" max="14612" width="12.33203125" style="22" customWidth="1"/>
    <col min="14613" max="14613" width="10.6640625" style="22" customWidth="1"/>
    <col min="14614" max="14614" width="10.109375" style="22" customWidth="1"/>
    <col min="14615" max="14615" width="9.88671875" style="22" customWidth="1"/>
    <col min="14616" max="14616" width="11.33203125" style="22" bestFit="1" customWidth="1"/>
    <col min="14617" max="14617" width="11.5546875" style="22" customWidth="1"/>
    <col min="14618" max="14619" width="11.44140625" style="22" customWidth="1"/>
    <col min="14620" max="14620" width="13.5546875" style="22" customWidth="1"/>
    <col min="14621" max="14621" width="0.33203125" style="22" customWidth="1"/>
    <col min="14622" max="14624" width="0" style="22" hidden="1" customWidth="1"/>
    <col min="14625" max="14625" width="11.5546875" style="22" customWidth="1"/>
    <col min="14626" max="14626" width="6.44140625" style="22" customWidth="1"/>
    <col min="14627" max="14627" width="13.33203125" style="22" customWidth="1"/>
    <col min="14628" max="14628" width="11.88671875" style="22" bestFit="1" customWidth="1"/>
    <col min="14629" max="14629" width="12.88671875" style="22" customWidth="1"/>
    <col min="14630" max="14631" width="0" style="22" hidden="1" customWidth="1"/>
    <col min="14632" max="14633" width="9.109375" style="22"/>
    <col min="14634" max="14634" width="12.6640625" style="22" bestFit="1" customWidth="1"/>
    <col min="14635" max="14857" width="9.109375" style="22"/>
    <col min="14858" max="14858" width="4.33203125" style="22" customWidth="1"/>
    <col min="14859" max="14859" width="0.109375" style="22" customWidth="1"/>
    <col min="14860" max="14860" width="4.5546875" style="22" customWidth="1"/>
    <col min="14861" max="14861" width="7.44140625" style="22" customWidth="1"/>
    <col min="14862" max="14862" width="5.109375" style="22" customWidth="1"/>
    <col min="14863" max="14863" width="5.44140625" style="22" customWidth="1"/>
    <col min="14864" max="14864" width="5.6640625" style="22" customWidth="1"/>
    <col min="14865" max="14865" width="6" style="22" customWidth="1"/>
    <col min="14866" max="14866" width="5.109375" style="22" bestFit="1" customWidth="1"/>
    <col min="14867" max="14867" width="0" style="22" hidden="1" customWidth="1"/>
    <col min="14868" max="14868" width="12.33203125" style="22" customWidth="1"/>
    <col min="14869" max="14869" width="10.6640625" style="22" customWidth="1"/>
    <col min="14870" max="14870" width="10.109375" style="22" customWidth="1"/>
    <col min="14871" max="14871" width="9.88671875" style="22" customWidth="1"/>
    <col min="14872" max="14872" width="11.33203125" style="22" bestFit="1" customWidth="1"/>
    <col min="14873" max="14873" width="11.5546875" style="22" customWidth="1"/>
    <col min="14874" max="14875" width="11.44140625" style="22" customWidth="1"/>
    <col min="14876" max="14876" width="13.5546875" style="22" customWidth="1"/>
    <col min="14877" max="14877" width="0.33203125" style="22" customWidth="1"/>
    <col min="14878" max="14880" width="0" style="22" hidden="1" customWidth="1"/>
    <col min="14881" max="14881" width="11.5546875" style="22" customWidth="1"/>
    <col min="14882" max="14882" width="6.44140625" style="22" customWidth="1"/>
    <col min="14883" max="14883" width="13.33203125" style="22" customWidth="1"/>
    <col min="14884" max="14884" width="11.88671875" style="22" bestFit="1" customWidth="1"/>
    <col min="14885" max="14885" width="12.88671875" style="22" customWidth="1"/>
    <col min="14886" max="14887" width="0" style="22" hidden="1" customWidth="1"/>
    <col min="14888" max="14889" width="9.109375" style="22"/>
    <col min="14890" max="14890" width="12.6640625" style="22" bestFit="1" customWidth="1"/>
    <col min="14891" max="15113" width="9.109375" style="22"/>
    <col min="15114" max="15114" width="4.33203125" style="22" customWidth="1"/>
    <col min="15115" max="15115" width="0.109375" style="22" customWidth="1"/>
    <col min="15116" max="15116" width="4.5546875" style="22" customWidth="1"/>
    <col min="15117" max="15117" width="7.44140625" style="22" customWidth="1"/>
    <col min="15118" max="15118" width="5.109375" style="22" customWidth="1"/>
    <col min="15119" max="15119" width="5.44140625" style="22" customWidth="1"/>
    <col min="15120" max="15120" width="5.6640625" style="22" customWidth="1"/>
    <col min="15121" max="15121" width="6" style="22" customWidth="1"/>
    <col min="15122" max="15122" width="5.109375" style="22" bestFit="1" customWidth="1"/>
    <col min="15123" max="15123" width="0" style="22" hidden="1" customWidth="1"/>
    <col min="15124" max="15124" width="12.33203125" style="22" customWidth="1"/>
    <col min="15125" max="15125" width="10.6640625" style="22" customWidth="1"/>
    <col min="15126" max="15126" width="10.109375" style="22" customWidth="1"/>
    <col min="15127" max="15127" width="9.88671875" style="22" customWidth="1"/>
    <col min="15128" max="15128" width="11.33203125" style="22" bestFit="1" customWidth="1"/>
    <col min="15129" max="15129" width="11.5546875" style="22" customWidth="1"/>
    <col min="15130" max="15131" width="11.44140625" style="22" customWidth="1"/>
    <col min="15132" max="15132" width="13.5546875" style="22" customWidth="1"/>
    <col min="15133" max="15133" width="0.33203125" style="22" customWidth="1"/>
    <col min="15134" max="15136" width="0" style="22" hidden="1" customWidth="1"/>
    <col min="15137" max="15137" width="11.5546875" style="22" customWidth="1"/>
    <col min="15138" max="15138" width="6.44140625" style="22" customWidth="1"/>
    <col min="15139" max="15139" width="13.33203125" style="22" customWidth="1"/>
    <col min="15140" max="15140" width="11.88671875" style="22" bestFit="1" customWidth="1"/>
    <col min="15141" max="15141" width="12.88671875" style="22" customWidth="1"/>
    <col min="15142" max="15143" width="0" style="22" hidden="1" customWidth="1"/>
    <col min="15144" max="15145" width="9.109375" style="22"/>
    <col min="15146" max="15146" width="12.6640625" style="22" bestFit="1" customWidth="1"/>
    <col min="15147" max="15369" width="9.109375" style="22"/>
    <col min="15370" max="15370" width="4.33203125" style="22" customWidth="1"/>
    <col min="15371" max="15371" width="0.109375" style="22" customWidth="1"/>
    <col min="15372" max="15372" width="4.5546875" style="22" customWidth="1"/>
    <col min="15373" max="15373" width="7.44140625" style="22" customWidth="1"/>
    <col min="15374" max="15374" width="5.109375" style="22" customWidth="1"/>
    <col min="15375" max="15375" width="5.44140625" style="22" customWidth="1"/>
    <col min="15376" max="15376" width="5.6640625" style="22" customWidth="1"/>
    <col min="15377" max="15377" width="6" style="22" customWidth="1"/>
    <col min="15378" max="15378" width="5.109375" style="22" bestFit="1" customWidth="1"/>
    <col min="15379" max="15379" width="0" style="22" hidden="1" customWidth="1"/>
    <col min="15380" max="15380" width="12.33203125" style="22" customWidth="1"/>
    <col min="15381" max="15381" width="10.6640625" style="22" customWidth="1"/>
    <col min="15382" max="15382" width="10.109375" style="22" customWidth="1"/>
    <col min="15383" max="15383" width="9.88671875" style="22" customWidth="1"/>
    <col min="15384" max="15384" width="11.33203125" style="22" bestFit="1" customWidth="1"/>
    <col min="15385" max="15385" width="11.5546875" style="22" customWidth="1"/>
    <col min="15386" max="15387" width="11.44140625" style="22" customWidth="1"/>
    <col min="15388" max="15388" width="13.5546875" style="22" customWidth="1"/>
    <col min="15389" max="15389" width="0.33203125" style="22" customWidth="1"/>
    <col min="15390" max="15392" width="0" style="22" hidden="1" customWidth="1"/>
    <col min="15393" max="15393" width="11.5546875" style="22" customWidth="1"/>
    <col min="15394" max="15394" width="6.44140625" style="22" customWidth="1"/>
    <col min="15395" max="15395" width="13.33203125" style="22" customWidth="1"/>
    <col min="15396" max="15396" width="11.88671875" style="22" bestFit="1" customWidth="1"/>
    <col min="15397" max="15397" width="12.88671875" style="22" customWidth="1"/>
    <col min="15398" max="15399" width="0" style="22" hidden="1" customWidth="1"/>
    <col min="15400" max="15401" width="9.109375" style="22"/>
    <col min="15402" max="15402" width="12.6640625" style="22" bestFit="1" customWidth="1"/>
    <col min="15403" max="15625" width="9.109375" style="22"/>
    <col min="15626" max="15626" width="4.33203125" style="22" customWidth="1"/>
    <col min="15627" max="15627" width="0.109375" style="22" customWidth="1"/>
    <col min="15628" max="15628" width="4.5546875" style="22" customWidth="1"/>
    <col min="15629" max="15629" width="7.44140625" style="22" customWidth="1"/>
    <col min="15630" max="15630" width="5.109375" style="22" customWidth="1"/>
    <col min="15631" max="15631" width="5.44140625" style="22" customWidth="1"/>
    <col min="15632" max="15632" width="5.6640625" style="22" customWidth="1"/>
    <col min="15633" max="15633" width="6" style="22" customWidth="1"/>
    <col min="15634" max="15634" width="5.109375" style="22" bestFit="1" customWidth="1"/>
    <col min="15635" max="15635" width="0" style="22" hidden="1" customWidth="1"/>
    <col min="15636" max="15636" width="12.33203125" style="22" customWidth="1"/>
    <col min="15637" max="15637" width="10.6640625" style="22" customWidth="1"/>
    <col min="15638" max="15638" width="10.109375" style="22" customWidth="1"/>
    <col min="15639" max="15639" width="9.88671875" style="22" customWidth="1"/>
    <col min="15640" max="15640" width="11.33203125" style="22" bestFit="1" customWidth="1"/>
    <col min="15641" max="15641" width="11.5546875" style="22" customWidth="1"/>
    <col min="15642" max="15643" width="11.44140625" style="22" customWidth="1"/>
    <col min="15644" max="15644" width="13.5546875" style="22" customWidth="1"/>
    <col min="15645" max="15645" width="0.33203125" style="22" customWidth="1"/>
    <col min="15646" max="15648" width="0" style="22" hidden="1" customWidth="1"/>
    <col min="15649" max="15649" width="11.5546875" style="22" customWidth="1"/>
    <col min="15650" max="15650" width="6.44140625" style="22" customWidth="1"/>
    <col min="15651" max="15651" width="13.33203125" style="22" customWidth="1"/>
    <col min="15652" max="15652" width="11.88671875" style="22" bestFit="1" customWidth="1"/>
    <col min="15653" max="15653" width="12.88671875" style="22" customWidth="1"/>
    <col min="15654" max="15655" width="0" style="22" hidden="1" customWidth="1"/>
    <col min="15656" max="15657" width="9.109375" style="22"/>
    <col min="15658" max="15658" width="12.6640625" style="22" bestFit="1" customWidth="1"/>
    <col min="15659" max="15881" width="9.109375" style="22"/>
    <col min="15882" max="15882" width="4.33203125" style="22" customWidth="1"/>
    <col min="15883" max="15883" width="0.109375" style="22" customWidth="1"/>
    <col min="15884" max="15884" width="4.5546875" style="22" customWidth="1"/>
    <col min="15885" max="15885" width="7.44140625" style="22" customWidth="1"/>
    <col min="15886" max="15886" width="5.109375" style="22" customWidth="1"/>
    <col min="15887" max="15887" width="5.44140625" style="22" customWidth="1"/>
    <col min="15888" max="15888" width="5.6640625" style="22" customWidth="1"/>
    <col min="15889" max="15889" width="6" style="22" customWidth="1"/>
    <col min="15890" max="15890" width="5.109375" style="22" bestFit="1" customWidth="1"/>
    <col min="15891" max="15891" width="0" style="22" hidden="1" customWidth="1"/>
    <col min="15892" max="15892" width="12.33203125" style="22" customWidth="1"/>
    <col min="15893" max="15893" width="10.6640625" style="22" customWidth="1"/>
    <col min="15894" max="15894" width="10.109375" style="22" customWidth="1"/>
    <col min="15895" max="15895" width="9.88671875" style="22" customWidth="1"/>
    <col min="15896" max="15896" width="11.33203125" style="22" bestFit="1" customWidth="1"/>
    <col min="15897" max="15897" width="11.5546875" style="22" customWidth="1"/>
    <col min="15898" max="15899" width="11.44140625" style="22" customWidth="1"/>
    <col min="15900" max="15900" width="13.5546875" style="22" customWidth="1"/>
    <col min="15901" max="15901" width="0.33203125" style="22" customWidth="1"/>
    <col min="15902" max="15904" width="0" style="22" hidden="1" customWidth="1"/>
    <col min="15905" max="15905" width="11.5546875" style="22" customWidth="1"/>
    <col min="15906" max="15906" width="6.44140625" style="22" customWidth="1"/>
    <col min="15907" max="15907" width="13.33203125" style="22" customWidth="1"/>
    <col min="15908" max="15908" width="11.88671875" style="22" bestFit="1" customWidth="1"/>
    <col min="15909" max="15909" width="12.88671875" style="22" customWidth="1"/>
    <col min="15910" max="15911" width="0" style="22" hidden="1" customWidth="1"/>
    <col min="15912" max="15913" width="9.109375" style="22"/>
    <col min="15914" max="15914" width="12.6640625" style="22" bestFit="1" customWidth="1"/>
    <col min="15915" max="16137" width="9.109375" style="22"/>
    <col min="16138" max="16138" width="4.33203125" style="22" customWidth="1"/>
    <col min="16139" max="16139" width="0.109375" style="22" customWidth="1"/>
    <col min="16140" max="16140" width="4.5546875" style="22" customWidth="1"/>
    <col min="16141" max="16141" width="7.44140625" style="22" customWidth="1"/>
    <col min="16142" max="16142" width="5.109375" style="22" customWidth="1"/>
    <col min="16143" max="16143" width="5.44140625" style="22" customWidth="1"/>
    <col min="16144" max="16144" width="5.6640625" style="22" customWidth="1"/>
    <col min="16145" max="16145" width="6" style="22" customWidth="1"/>
    <col min="16146" max="16146" width="5.109375" style="22" bestFit="1" customWidth="1"/>
    <col min="16147" max="16147" width="0" style="22" hidden="1" customWidth="1"/>
    <col min="16148" max="16148" width="12.33203125" style="22" customWidth="1"/>
    <col min="16149" max="16149" width="10.6640625" style="22" customWidth="1"/>
    <col min="16150" max="16150" width="10.109375" style="22" customWidth="1"/>
    <col min="16151" max="16151" width="9.88671875" style="22" customWidth="1"/>
    <col min="16152" max="16152" width="11.33203125" style="22" bestFit="1" customWidth="1"/>
    <col min="16153" max="16153" width="11.5546875" style="22" customWidth="1"/>
    <col min="16154" max="16155" width="11.44140625" style="22" customWidth="1"/>
    <col min="16156" max="16156" width="13.5546875" style="22" customWidth="1"/>
    <col min="16157" max="16157" width="0.33203125" style="22" customWidth="1"/>
    <col min="16158" max="16160" width="0" style="22" hidden="1" customWidth="1"/>
    <col min="16161" max="16161" width="11.5546875" style="22" customWidth="1"/>
    <col min="16162" max="16162" width="6.44140625" style="22" customWidth="1"/>
    <col min="16163" max="16163" width="13.33203125" style="22" customWidth="1"/>
    <col min="16164" max="16164" width="11.88671875" style="22" bestFit="1" customWidth="1"/>
    <col min="16165" max="16165" width="12.88671875" style="22" customWidth="1"/>
    <col min="16166" max="16167" width="0" style="22" hidden="1" customWidth="1"/>
    <col min="16168" max="16169" width="9.109375" style="22"/>
    <col min="16170" max="16170" width="12.6640625" style="22" bestFit="1" customWidth="1"/>
    <col min="16171" max="16384" width="9.109375" style="22"/>
  </cols>
  <sheetData>
    <row r="1" spans="1:42" s="3" customFormat="1" ht="15.6">
      <c r="A1" s="97" t="s">
        <v>0</v>
      </c>
      <c r="B1" s="98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2"/>
      <c r="AN1" s="2"/>
    </row>
    <row r="2" spans="1:42" s="3" customFormat="1" ht="17.25" customHeight="1">
      <c r="A2" s="97" t="s">
        <v>1</v>
      </c>
      <c r="B2" s="97"/>
      <c r="C2" s="97"/>
      <c r="D2" s="97"/>
      <c r="E2" s="9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2"/>
      <c r="AN2" s="2"/>
    </row>
    <row r="3" spans="1:42" s="6" customFormat="1" ht="17.399999999999999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5"/>
      <c r="AN3" s="5"/>
    </row>
    <row r="4" spans="1:42" s="6" customFormat="1" ht="17.399999999999999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5"/>
      <c r="AN4" s="5"/>
    </row>
    <row r="5" spans="1:42" s="6" customFormat="1" ht="17.399999999999999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"/>
      <c r="AN5" s="5"/>
    </row>
    <row r="6" spans="1:42" s="6" customFormat="1" ht="17.399999999999999">
      <c r="A6" s="80" t="s">
        <v>3</v>
      </c>
      <c r="B6" s="71"/>
      <c r="C6" s="80" t="s">
        <v>5</v>
      </c>
      <c r="D6" s="80" t="s">
        <v>6</v>
      </c>
      <c r="E6" s="89" t="s">
        <v>83</v>
      </c>
      <c r="F6" s="89"/>
      <c r="G6" s="89"/>
      <c r="H6" s="89"/>
      <c r="I6" s="89"/>
      <c r="J6" s="89"/>
      <c r="K6" s="89" t="s">
        <v>89</v>
      </c>
      <c r="L6" s="89"/>
      <c r="M6" s="89"/>
      <c r="N6" s="89"/>
      <c r="O6" s="89"/>
      <c r="P6" s="89"/>
      <c r="Q6" s="90" t="s">
        <v>91</v>
      </c>
      <c r="R6" s="91"/>
      <c r="S6" s="91"/>
      <c r="T6" s="91"/>
      <c r="U6" s="92"/>
      <c r="V6" s="84" t="s">
        <v>97</v>
      </c>
      <c r="W6" s="81" t="s">
        <v>96</v>
      </c>
      <c r="X6" s="81" t="s">
        <v>56</v>
      </c>
      <c r="Y6" s="81" t="s">
        <v>59</v>
      </c>
      <c r="Z6" s="81"/>
      <c r="AA6" s="81"/>
      <c r="AB6" s="81"/>
      <c r="AC6" s="81" t="s">
        <v>60</v>
      </c>
      <c r="AD6" s="81"/>
      <c r="AE6" s="81"/>
      <c r="AF6" s="81" t="s">
        <v>58</v>
      </c>
      <c r="AG6" s="81" t="s">
        <v>23</v>
      </c>
      <c r="AH6" s="81" t="s">
        <v>61</v>
      </c>
      <c r="AI6" s="81" t="s">
        <v>24</v>
      </c>
      <c r="AJ6" s="81" t="s">
        <v>25</v>
      </c>
      <c r="AK6" s="81" t="s">
        <v>12</v>
      </c>
      <c r="AL6" s="65"/>
      <c r="AM6" s="5"/>
      <c r="AN6" s="5"/>
    </row>
    <row r="7" spans="1:42" s="12" customFormat="1" ht="29.4" customHeight="1">
      <c r="A7" s="80"/>
      <c r="B7" s="80" t="s">
        <v>4</v>
      </c>
      <c r="C7" s="80"/>
      <c r="D7" s="80"/>
      <c r="E7" s="80" t="s">
        <v>84</v>
      </c>
      <c r="F7" s="80"/>
      <c r="G7" s="80" t="s">
        <v>11</v>
      </c>
      <c r="H7" s="80"/>
      <c r="I7" s="80"/>
      <c r="J7" s="80" t="s">
        <v>86</v>
      </c>
      <c r="K7" s="80" t="s">
        <v>7</v>
      </c>
      <c r="L7" s="80"/>
      <c r="M7" s="80"/>
      <c r="N7" s="80"/>
      <c r="O7" s="80" t="s">
        <v>90</v>
      </c>
      <c r="P7" s="80"/>
      <c r="Q7" s="87" t="s">
        <v>8</v>
      </c>
      <c r="R7" s="88"/>
      <c r="S7" s="88"/>
      <c r="T7" s="87" t="s">
        <v>10</v>
      </c>
      <c r="U7" s="95"/>
      <c r="V7" s="85"/>
      <c r="W7" s="82"/>
      <c r="X7" s="82"/>
      <c r="Y7" s="83"/>
      <c r="Z7" s="83"/>
      <c r="AA7" s="83"/>
      <c r="AB7" s="83"/>
      <c r="AC7" s="83"/>
      <c r="AD7" s="83"/>
      <c r="AE7" s="83"/>
      <c r="AF7" s="82"/>
      <c r="AG7" s="82"/>
      <c r="AH7" s="82"/>
      <c r="AI7" s="82"/>
      <c r="AJ7" s="82"/>
      <c r="AK7" s="82"/>
      <c r="AL7" s="94" t="s">
        <v>13</v>
      </c>
      <c r="AM7" s="10"/>
      <c r="AN7" s="11"/>
    </row>
    <row r="8" spans="1:42" s="12" customFormat="1" ht="68.400000000000006" customHeight="1">
      <c r="A8" s="80"/>
      <c r="B8" s="96"/>
      <c r="C8" s="80"/>
      <c r="D8" s="80"/>
      <c r="E8" s="13" t="s">
        <v>9</v>
      </c>
      <c r="F8" s="7" t="s">
        <v>17</v>
      </c>
      <c r="G8" s="7" t="s">
        <v>55</v>
      </c>
      <c r="H8" s="7" t="s">
        <v>18</v>
      </c>
      <c r="I8" s="7" t="s">
        <v>85</v>
      </c>
      <c r="J8" s="80"/>
      <c r="K8" s="7" t="s">
        <v>81</v>
      </c>
      <c r="L8" s="7" t="s">
        <v>82</v>
      </c>
      <c r="M8" s="7" t="s">
        <v>87</v>
      </c>
      <c r="N8" s="14" t="s">
        <v>15</v>
      </c>
      <c r="O8" s="7" t="s">
        <v>84</v>
      </c>
      <c r="P8" s="7" t="s">
        <v>88</v>
      </c>
      <c r="Q8" s="14" t="s">
        <v>16</v>
      </c>
      <c r="R8" s="8" t="s">
        <v>92</v>
      </c>
      <c r="S8" s="69" t="s">
        <v>93</v>
      </c>
      <c r="T8" s="14" t="s">
        <v>94</v>
      </c>
      <c r="U8" s="8" t="s">
        <v>95</v>
      </c>
      <c r="V8" s="86"/>
      <c r="W8" s="83"/>
      <c r="X8" s="83"/>
      <c r="Y8" s="9" t="s">
        <v>57</v>
      </c>
      <c r="Z8" s="9" t="s">
        <v>20</v>
      </c>
      <c r="AA8" s="9" t="s">
        <v>21</v>
      </c>
      <c r="AB8" s="9" t="s">
        <v>22</v>
      </c>
      <c r="AC8" s="15" t="s">
        <v>55</v>
      </c>
      <c r="AD8" s="15" t="s">
        <v>19</v>
      </c>
      <c r="AE8" s="9" t="s">
        <v>78</v>
      </c>
      <c r="AF8" s="83"/>
      <c r="AG8" s="83"/>
      <c r="AH8" s="83"/>
      <c r="AI8" s="83"/>
      <c r="AJ8" s="83"/>
      <c r="AK8" s="83"/>
      <c r="AL8" s="94"/>
      <c r="AM8" s="16" t="s">
        <v>26</v>
      </c>
      <c r="AN8" s="11"/>
    </row>
    <row r="9" spans="1:42" ht="11.25" customHeight="1">
      <c r="A9" s="17">
        <v>1</v>
      </c>
      <c r="B9" s="18">
        <v>1</v>
      </c>
      <c r="C9" s="15">
        <v>2</v>
      </c>
      <c r="D9" s="15">
        <v>3</v>
      </c>
      <c r="E9" s="15">
        <v>10</v>
      </c>
      <c r="F9" s="15"/>
      <c r="G9" s="15">
        <v>15</v>
      </c>
      <c r="H9" s="15">
        <v>16</v>
      </c>
      <c r="I9" s="15"/>
      <c r="J9" s="15"/>
      <c r="K9" s="7">
        <v>4</v>
      </c>
      <c r="L9" s="7">
        <v>5</v>
      </c>
      <c r="M9" s="7"/>
      <c r="N9" s="7">
        <v>6</v>
      </c>
      <c r="O9" s="7"/>
      <c r="P9" s="7"/>
      <c r="Q9" s="15">
        <v>7</v>
      </c>
      <c r="R9" s="15">
        <v>8</v>
      </c>
      <c r="S9" s="72"/>
      <c r="T9" s="72">
        <v>12</v>
      </c>
      <c r="U9" s="15">
        <v>13</v>
      </c>
      <c r="V9" s="15"/>
      <c r="W9" s="15">
        <v>17</v>
      </c>
      <c r="X9" s="15">
        <v>9</v>
      </c>
      <c r="Y9" s="15">
        <v>10</v>
      </c>
      <c r="Z9" s="15">
        <v>11</v>
      </c>
      <c r="AA9" s="15"/>
      <c r="AB9" s="15">
        <v>18</v>
      </c>
      <c r="AC9" s="15"/>
      <c r="AD9" s="15"/>
      <c r="AE9" s="15"/>
      <c r="AF9" s="15"/>
      <c r="AG9" s="15"/>
      <c r="AH9" s="15"/>
      <c r="AI9" s="15"/>
      <c r="AJ9" s="15">
        <v>19</v>
      </c>
      <c r="AK9" s="15">
        <v>20</v>
      </c>
      <c r="AL9" s="19">
        <v>21</v>
      </c>
      <c r="AM9" s="20">
        <v>16</v>
      </c>
      <c r="AN9" s="21"/>
    </row>
    <row r="10" spans="1:42" s="25" customFormat="1" ht="18.75" hidden="1" customHeight="1">
      <c r="A10" s="101" t="s">
        <v>27</v>
      </c>
      <c r="B10" s="102"/>
      <c r="C10" s="102"/>
      <c r="D10" s="10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73"/>
      <c r="T10" s="7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9"/>
      <c r="AM10" s="24" t="s">
        <v>28</v>
      </c>
      <c r="AN10" s="24">
        <f t="shared" ref="AN10:AN19" si="0">COUNTIF($B$10:$B$17,$B10)</f>
        <v>0</v>
      </c>
    </row>
    <row r="11" spans="1:42" s="3" customFormat="1" ht="19.5" customHeight="1">
      <c r="A11" s="26">
        <v>1</v>
      </c>
      <c r="B11" s="26" t="s">
        <v>29</v>
      </c>
      <c r="C11" s="27" t="s">
        <v>28</v>
      </c>
      <c r="D11" s="28" t="s">
        <v>30</v>
      </c>
      <c r="E11" s="30">
        <v>38000000</v>
      </c>
      <c r="F11" s="31">
        <v>5000000</v>
      </c>
      <c r="G11" s="31">
        <v>1000000</v>
      </c>
      <c r="H11" s="31">
        <v>2000000</v>
      </c>
      <c r="I11" s="31">
        <v>2000000</v>
      </c>
      <c r="J11" s="31">
        <f>SUM(E11:I11)</f>
        <v>48000000</v>
      </c>
      <c r="K11" s="29">
        <v>24</v>
      </c>
      <c r="L11" s="29">
        <v>1</v>
      </c>
      <c r="M11" s="29"/>
      <c r="N11" s="29">
        <v>1</v>
      </c>
      <c r="O11" s="29"/>
      <c r="P11" s="29"/>
      <c r="Q11" s="29">
        <v>3</v>
      </c>
      <c r="R11" s="29">
        <v>4</v>
      </c>
      <c r="S11" s="77"/>
      <c r="T11" s="74"/>
      <c r="U11" s="31"/>
      <c r="V11" s="31"/>
      <c r="W11" s="32">
        <f>O11+P11+U11+V11</f>
        <v>0</v>
      </c>
      <c r="X11" s="33">
        <f>IF((E11+F11)&gt;=20*3450000,20*3450000,(E11+F11))</f>
        <v>43000000</v>
      </c>
      <c r="Y11" s="32"/>
      <c r="Z11" s="32"/>
      <c r="AA11" s="32"/>
      <c r="AB11" s="32">
        <f>X11*10.5%</f>
        <v>4515000</v>
      </c>
      <c r="AC11" s="32"/>
      <c r="AD11" s="32"/>
      <c r="AE11" s="32">
        <f>U11</f>
        <v>0</v>
      </c>
      <c r="AF11" s="32">
        <f>W11-AC11-AD11-AE11</f>
        <v>0</v>
      </c>
      <c r="AG11" s="32"/>
      <c r="AH11" s="32"/>
      <c r="AI11" s="32"/>
      <c r="AJ11" s="32"/>
      <c r="AK11" s="34"/>
      <c r="AL11" s="35">
        <v>0</v>
      </c>
      <c r="AM11" s="2" t="str">
        <f>IF($W11=0,"","A")</f>
        <v/>
      </c>
      <c r="AN11" s="2">
        <f t="shared" si="0"/>
        <v>1</v>
      </c>
    </row>
    <row r="12" spans="1:42" s="3" customFormat="1" ht="19.5" customHeight="1">
      <c r="A12" s="26">
        <f>IF(AND($C12&gt;0)*($C12&lt;&gt;$C11),MAX($A$6:$A11)+1,"")</f>
        <v>2</v>
      </c>
      <c r="B12" s="26" t="s">
        <v>31</v>
      </c>
      <c r="C12" s="27" t="s">
        <v>32</v>
      </c>
      <c r="D12" s="28" t="s">
        <v>33</v>
      </c>
      <c r="E12" s="30">
        <v>28000000</v>
      </c>
      <c r="F12" s="31">
        <v>3000000</v>
      </c>
      <c r="G12" s="31">
        <v>1000000</v>
      </c>
      <c r="H12" s="31">
        <v>1000000</v>
      </c>
      <c r="I12" s="31">
        <v>1000000</v>
      </c>
      <c r="J12" s="31">
        <f t="shared" ref="J12:J18" si="1">SUM(E12:I12)</f>
        <v>34000000</v>
      </c>
      <c r="K12" s="29">
        <v>25</v>
      </c>
      <c r="L12" s="29">
        <v>1</v>
      </c>
      <c r="M12" s="29"/>
      <c r="N12" s="29"/>
      <c r="O12" s="29"/>
      <c r="P12" s="29"/>
      <c r="Q12" s="29">
        <v>7</v>
      </c>
      <c r="R12" s="29"/>
      <c r="S12" s="77"/>
      <c r="T12" s="74"/>
      <c r="U12" s="31"/>
      <c r="V12" s="31"/>
      <c r="W12" s="32">
        <f t="shared" ref="W12:W18" si="2">O12+P12+U12+V12</f>
        <v>0</v>
      </c>
      <c r="X12" s="33">
        <f t="shared" ref="X12:X18" si="3">IF((E12+F12)&gt;=20*3450000,20*3450000,(E12+F12))</f>
        <v>31000000</v>
      </c>
      <c r="Y12" s="32"/>
      <c r="Z12" s="32"/>
      <c r="AA12" s="32"/>
      <c r="AB12" s="32">
        <f t="shared" ref="AB12:AB18" si="4">X12*10.5%</f>
        <v>3255000</v>
      </c>
      <c r="AC12" s="32"/>
      <c r="AD12" s="32"/>
      <c r="AE12" s="32">
        <f t="shared" ref="AE12:AE18" si="5">U12</f>
        <v>0</v>
      </c>
      <c r="AF12" s="32">
        <f t="shared" ref="AF12:AF18" si="6">W12-AC12-AD12-AE12</f>
        <v>0</v>
      </c>
      <c r="AG12" s="32">
        <v>1</v>
      </c>
      <c r="AH12" s="32"/>
      <c r="AI12" s="32"/>
      <c r="AJ12" s="32"/>
      <c r="AK12" s="34"/>
      <c r="AL12" s="35">
        <v>1</v>
      </c>
      <c r="AM12" s="2" t="str">
        <f t="shared" ref="AM12:AM18" si="7">IF($W12=0,"","A")</f>
        <v/>
      </c>
      <c r="AN12" s="2">
        <f t="shared" si="0"/>
        <v>1</v>
      </c>
    </row>
    <row r="13" spans="1:42" s="3" customFormat="1" ht="18.75" customHeight="1">
      <c r="A13" s="26">
        <f>IF(AND($C13&gt;0)*($C13&lt;&gt;$C12),MAX($A$6:$A12)+1,"")</f>
        <v>3</v>
      </c>
      <c r="B13" s="26" t="s">
        <v>34</v>
      </c>
      <c r="C13" s="27" t="s">
        <v>35</v>
      </c>
      <c r="D13" s="28" t="s">
        <v>36</v>
      </c>
      <c r="E13" s="30">
        <v>16000000</v>
      </c>
      <c r="F13" s="31">
        <v>3000000</v>
      </c>
      <c r="G13" s="31">
        <v>1000000</v>
      </c>
      <c r="H13" s="31">
        <v>1000000</v>
      </c>
      <c r="I13" s="31">
        <v>1000000</v>
      </c>
      <c r="J13" s="31">
        <f t="shared" si="1"/>
        <v>22000000</v>
      </c>
      <c r="K13" s="29">
        <v>24</v>
      </c>
      <c r="L13" s="29"/>
      <c r="M13" s="29"/>
      <c r="N13" s="29">
        <v>2</v>
      </c>
      <c r="O13" s="29"/>
      <c r="P13" s="29"/>
      <c r="Q13" s="29"/>
      <c r="R13" s="29"/>
      <c r="S13" s="77"/>
      <c r="T13" s="74"/>
      <c r="U13" s="31"/>
      <c r="V13" s="31"/>
      <c r="W13" s="32">
        <f t="shared" si="2"/>
        <v>0</v>
      </c>
      <c r="X13" s="33">
        <f t="shared" si="3"/>
        <v>19000000</v>
      </c>
      <c r="Y13" s="32"/>
      <c r="Z13" s="32"/>
      <c r="AA13" s="32"/>
      <c r="AB13" s="32">
        <f t="shared" si="4"/>
        <v>1995000</v>
      </c>
      <c r="AC13" s="32"/>
      <c r="AD13" s="32"/>
      <c r="AE13" s="32">
        <f t="shared" si="5"/>
        <v>0</v>
      </c>
      <c r="AF13" s="32">
        <f t="shared" si="6"/>
        <v>0</v>
      </c>
      <c r="AG13" s="32">
        <v>1</v>
      </c>
      <c r="AH13" s="32"/>
      <c r="AI13" s="32"/>
      <c r="AJ13" s="32"/>
      <c r="AK13" s="34"/>
      <c r="AL13" s="35">
        <v>1</v>
      </c>
      <c r="AM13" s="2" t="str">
        <f>IF($W13=0,"","A")</f>
        <v/>
      </c>
      <c r="AN13" s="2">
        <f t="shared" si="0"/>
        <v>1</v>
      </c>
    </row>
    <row r="14" spans="1:42" s="3" customFormat="1" ht="19.5" customHeight="1">
      <c r="A14" s="26">
        <f>IF(AND($C14&gt;0)*($C14&lt;&gt;$C13),MAX($A$6:$A13)+1,"")</f>
        <v>4</v>
      </c>
      <c r="B14" s="26" t="s">
        <v>37</v>
      </c>
      <c r="C14" s="27" t="s">
        <v>38</v>
      </c>
      <c r="D14" s="28" t="s">
        <v>39</v>
      </c>
      <c r="E14" s="30">
        <v>12000000</v>
      </c>
      <c r="F14" s="31">
        <v>2000000</v>
      </c>
      <c r="G14" s="31">
        <v>1000000</v>
      </c>
      <c r="H14" s="31">
        <v>1000000</v>
      </c>
      <c r="I14" s="31">
        <v>1000000</v>
      </c>
      <c r="J14" s="31">
        <f t="shared" si="1"/>
        <v>17000000</v>
      </c>
      <c r="K14" s="29">
        <v>23</v>
      </c>
      <c r="L14" s="29">
        <v>2</v>
      </c>
      <c r="M14" s="29"/>
      <c r="N14" s="29">
        <v>1</v>
      </c>
      <c r="O14" s="29"/>
      <c r="P14" s="29"/>
      <c r="Q14" s="29"/>
      <c r="R14" s="29">
        <v>8</v>
      </c>
      <c r="S14" s="77"/>
      <c r="T14" s="74"/>
      <c r="U14" s="31"/>
      <c r="V14" s="31"/>
      <c r="W14" s="32">
        <f t="shared" si="2"/>
        <v>0</v>
      </c>
      <c r="X14" s="33">
        <f t="shared" si="3"/>
        <v>14000000</v>
      </c>
      <c r="Y14" s="32"/>
      <c r="Z14" s="32"/>
      <c r="AA14" s="32"/>
      <c r="AB14" s="32">
        <f t="shared" si="4"/>
        <v>1470000</v>
      </c>
      <c r="AC14" s="32"/>
      <c r="AD14" s="32"/>
      <c r="AE14" s="32">
        <f t="shared" si="5"/>
        <v>0</v>
      </c>
      <c r="AF14" s="32">
        <f t="shared" si="6"/>
        <v>0</v>
      </c>
      <c r="AG14" s="32"/>
      <c r="AH14" s="32"/>
      <c r="AI14" s="32"/>
      <c r="AJ14" s="32"/>
      <c r="AK14" s="34"/>
      <c r="AL14" s="35">
        <v>0</v>
      </c>
      <c r="AM14" s="2" t="str">
        <f t="shared" si="7"/>
        <v/>
      </c>
      <c r="AN14" s="2">
        <f t="shared" si="0"/>
        <v>1</v>
      </c>
    </row>
    <row r="15" spans="1:42" s="3" customFormat="1" ht="19.5" customHeight="1">
      <c r="A15" s="26">
        <f>IF(AND($C15&gt;0)*($C15&lt;&gt;$C14),MAX($A$6:$A14)+1,"")</f>
        <v>5</v>
      </c>
      <c r="B15" s="26" t="s">
        <v>40</v>
      </c>
      <c r="C15" s="27" t="s">
        <v>41</v>
      </c>
      <c r="D15" s="28" t="s">
        <v>42</v>
      </c>
      <c r="E15" s="30">
        <v>37000000</v>
      </c>
      <c r="F15" s="31">
        <v>2000000</v>
      </c>
      <c r="G15" s="31">
        <v>1000000</v>
      </c>
      <c r="H15" s="31">
        <v>500000</v>
      </c>
      <c r="I15" s="31">
        <v>500000</v>
      </c>
      <c r="J15" s="31">
        <f t="shared" si="1"/>
        <v>41000000</v>
      </c>
      <c r="K15" s="29">
        <v>24</v>
      </c>
      <c r="L15" s="29">
        <v>1</v>
      </c>
      <c r="M15" s="29"/>
      <c r="N15" s="29">
        <v>1</v>
      </c>
      <c r="O15" s="29"/>
      <c r="P15" s="29"/>
      <c r="Q15" s="29"/>
      <c r="R15" s="29"/>
      <c r="S15" s="77"/>
      <c r="T15" s="74"/>
      <c r="U15" s="31"/>
      <c r="V15" s="31"/>
      <c r="W15" s="32">
        <f t="shared" si="2"/>
        <v>0</v>
      </c>
      <c r="X15" s="33">
        <f>IF((E15+F15)&gt;=20*3450000,20*3450000,(E15+F15))</f>
        <v>39000000</v>
      </c>
      <c r="Y15" s="32"/>
      <c r="Z15" s="32"/>
      <c r="AA15" s="32"/>
      <c r="AB15" s="32">
        <f t="shared" si="4"/>
        <v>4095000</v>
      </c>
      <c r="AC15" s="32"/>
      <c r="AD15" s="32"/>
      <c r="AE15" s="32">
        <f t="shared" si="5"/>
        <v>0</v>
      </c>
      <c r="AF15" s="32">
        <f t="shared" si="6"/>
        <v>0</v>
      </c>
      <c r="AG15" s="32">
        <v>2</v>
      </c>
      <c r="AH15" s="32"/>
      <c r="AI15" s="32"/>
      <c r="AJ15" s="32"/>
      <c r="AK15" s="34"/>
      <c r="AL15" s="35">
        <v>2</v>
      </c>
      <c r="AM15" s="2" t="str">
        <f t="shared" si="7"/>
        <v/>
      </c>
      <c r="AN15" s="2">
        <f t="shared" si="0"/>
        <v>1</v>
      </c>
      <c r="AP15" s="36"/>
    </row>
    <row r="16" spans="1:42" s="3" customFormat="1" ht="19.5" customHeight="1">
      <c r="A16" s="26">
        <f>IF(AND($C16&gt;0)*($C16&lt;&gt;$C15),MAX($A$6:$A15)+1,"")</f>
        <v>6</v>
      </c>
      <c r="B16" s="26" t="s">
        <v>43</v>
      </c>
      <c r="C16" s="27" t="s">
        <v>44</v>
      </c>
      <c r="D16" s="28" t="s">
        <v>45</v>
      </c>
      <c r="E16" s="30">
        <v>7500000</v>
      </c>
      <c r="F16" s="31"/>
      <c r="G16" s="31">
        <v>1000000</v>
      </c>
      <c r="H16" s="31">
        <v>500000</v>
      </c>
      <c r="I16" s="31">
        <v>500000</v>
      </c>
      <c r="J16" s="31">
        <f t="shared" si="1"/>
        <v>9500000</v>
      </c>
      <c r="K16" s="29">
        <v>26</v>
      </c>
      <c r="L16" s="29"/>
      <c r="M16" s="29"/>
      <c r="N16" s="29"/>
      <c r="O16" s="29"/>
      <c r="P16" s="29"/>
      <c r="Q16" s="29"/>
      <c r="R16" s="29"/>
      <c r="S16" s="77"/>
      <c r="T16" s="74"/>
      <c r="U16" s="31"/>
      <c r="V16" s="31"/>
      <c r="W16" s="32">
        <f t="shared" si="2"/>
        <v>0</v>
      </c>
      <c r="X16" s="33">
        <f t="shared" si="3"/>
        <v>7500000</v>
      </c>
      <c r="Y16" s="32"/>
      <c r="Z16" s="32"/>
      <c r="AA16" s="32"/>
      <c r="AB16" s="32">
        <f>X16*10.5%</f>
        <v>787500</v>
      </c>
      <c r="AC16" s="32"/>
      <c r="AD16" s="32"/>
      <c r="AE16" s="32">
        <f t="shared" si="5"/>
        <v>0</v>
      </c>
      <c r="AF16" s="32">
        <f t="shared" si="6"/>
        <v>0</v>
      </c>
      <c r="AG16" s="32">
        <v>1</v>
      </c>
      <c r="AH16" s="32"/>
      <c r="AI16" s="32"/>
      <c r="AJ16" s="32"/>
      <c r="AK16" s="34"/>
      <c r="AL16" s="35">
        <v>1</v>
      </c>
      <c r="AM16" s="2" t="str">
        <f t="shared" si="7"/>
        <v/>
      </c>
      <c r="AN16" s="2">
        <f t="shared" si="0"/>
        <v>1</v>
      </c>
    </row>
    <row r="17" spans="1:41" s="3" customFormat="1" ht="19.5" customHeight="1">
      <c r="A17" s="26">
        <f>IF(AND($C17&gt;0)*($C17&lt;&gt;$C16),MAX($A$6:$A16)+1,"")</f>
        <v>7</v>
      </c>
      <c r="B17" s="26" t="s">
        <v>46</v>
      </c>
      <c r="C17" s="27" t="s">
        <v>47</v>
      </c>
      <c r="D17" s="28" t="s">
        <v>48</v>
      </c>
      <c r="E17" s="30">
        <v>8500000</v>
      </c>
      <c r="F17" s="31"/>
      <c r="G17" s="31">
        <v>1000000</v>
      </c>
      <c r="H17" s="31">
        <v>500000</v>
      </c>
      <c r="I17" s="31">
        <v>500000</v>
      </c>
      <c r="J17" s="31">
        <f t="shared" si="1"/>
        <v>10500000</v>
      </c>
      <c r="K17" s="29">
        <v>26</v>
      </c>
      <c r="L17" s="29"/>
      <c r="M17" s="29"/>
      <c r="N17" s="29"/>
      <c r="O17" s="29"/>
      <c r="P17" s="29"/>
      <c r="Q17" s="29">
        <v>4</v>
      </c>
      <c r="R17" s="29">
        <v>4</v>
      </c>
      <c r="S17" s="77"/>
      <c r="T17" s="74"/>
      <c r="U17" s="31"/>
      <c r="V17" s="31"/>
      <c r="W17" s="32">
        <f t="shared" si="2"/>
        <v>0</v>
      </c>
      <c r="X17" s="33">
        <f t="shared" si="3"/>
        <v>8500000</v>
      </c>
      <c r="Y17" s="32"/>
      <c r="Z17" s="32"/>
      <c r="AA17" s="32"/>
      <c r="AB17" s="32">
        <f t="shared" si="4"/>
        <v>892500</v>
      </c>
      <c r="AC17" s="32"/>
      <c r="AD17" s="32"/>
      <c r="AE17" s="32">
        <f t="shared" si="5"/>
        <v>0</v>
      </c>
      <c r="AF17" s="32">
        <f t="shared" si="6"/>
        <v>0</v>
      </c>
      <c r="AG17" s="32">
        <v>2</v>
      </c>
      <c r="AH17" s="32"/>
      <c r="AI17" s="32"/>
      <c r="AJ17" s="32"/>
      <c r="AK17" s="34"/>
      <c r="AL17" s="35">
        <v>2</v>
      </c>
      <c r="AM17" s="2" t="str">
        <f t="shared" si="7"/>
        <v/>
      </c>
      <c r="AN17" s="2">
        <f t="shared" si="0"/>
        <v>1</v>
      </c>
    </row>
    <row r="18" spans="1:41" s="3" customFormat="1" ht="19.5" customHeight="1">
      <c r="A18" s="26">
        <f>IF(AND($C18&gt;0)*($C18&lt;&gt;$C17),MAX($A$6:$A17)+1,"")</f>
        <v>8</v>
      </c>
      <c r="B18" s="26" t="s">
        <v>49</v>
      </c>
      <c r="C18" s="27" t="s">
        <v>50</v>
      </c>
      <c r="D18" s="28" t="s">
        <v>51</v>
      </c>
      <c r="E18" s="30">
        <v>14000000</v>
      </c>
      <c r="F18" s="31"/>
      <c r="G18" s="31">
        <v>1000000</v>
      </c>
      <c r="H18" s="31">
        <v>500000</v>
      </c>
      <c r="I18" s="31">
        <v>500000</v>
      </c>
      <c r="J18" s="31">
        <f t="shared" si="1"/>
        <v>16000000</v>
      </c>
      <c r="K18" s="29">
        <v>26</v>
      </c>
      <c r="L18" s="29"/>
      <c r="M18" s="29"/>
      <c r="N18" s="29"/>
      <c r="O18" s="29"/>
      <c r="P18" s="29"/>
      <c r="Q18" s="29"/>
      <c r="R18" s="29"/>
      <c r="S18" s="77"/>
      <c r="T18" s="74"/>
      <c r="U18" s="31"/>
      <c r="V18" s="31"/>
      <c r="W18" s="32">
        <f t="shared" si="2"/>
        <v>0</v>
      </c>
      <c r="X18" s="33">
        <f t="shared" si="3"/>
        <v>14000000</v>
      </c>
      <c r="Y18" s="32"/>
      <c r="Z18" s="32"/>
      <c r="AA18" s="32"/>
      <c r="AB18" s="32">
        <f t="shared" si="4"/>
        <v>1470000</v>
      </c>
      <c r="AC18" s="32"/>
      <c r="AD18" s="32"/>
      <c r="AE18" s="32">
        <f t="shared" si="5"/>
        <v>0</v>
      </c>
      <c r="AF18" s="32">
        <f t="shared" si="6"/>
        <v>0</v>
      </c>
      <c r="AG18" s="32"/>
      <c r="AH18" s="32"/>
      <c r="AI18" s="32"/>
      <c r="AJ18" s="32"/>
      <c r="AK18" s="34"/>
      <c r="AL18" s="35">
        <v>0</v>
      </c>
      <c r="AM18" s="2" t="str">
        <f t="shared" si="7"/>
        <v/>
      </c>
      <c r="AN18" s="2">
        <f t="shared" si="0"/>
        <v>0</v>
      </c>
    </row>
    <row r="19" spans="1:41" s="3" customFormat="1" ht="23.25" customHeight="1" thickBot="1">
      <c r="A19" s="37"/>
      <c r="B19" s="38"/>
      <c r="C19" s="39" t="s">
        <v>52</v>
      </c>
      <c r="D19" s="40"/>
      <c r="E19" s="41">
        <f t="shared" ref="E19:AJ19" si="8">SUM(E11:E18)</f>
        <v>161000000</v>
      </c>
      <c r="F19" s="41"/>
      <c r="G19" s="41">
        <f t="shared" si="8"/>
        <v>8000000</v>
      </c>
      <c r="H19" s="41">
        <f t="shared" si="8"/>
        <v>7000000</v>
      </c>
      <c r="I19" s="41">
        <f>SUM(I11:I18)</f>
        <v>7000000</v>
      </c>
      <c r="J19" s="41">
        <f>SUM(J11:J18)</f>
        <v>198000000</v>
      </c>
      <c r="K19" s="76">
        <f>SUM(K11:K18)</f>
        <v>198</v>
      </c>
      <c r="L19" s="76">
        <f t="shared" ref="L19:N19" si="9">SUM(L11:L18)</f>
        <v>5</v>
      </c>
      <c r="M19" s="76"/>
      <c r="N19" s="76">
        <f t="shared" si="9"/>
        <v>5</v>
      </c>
      <c r="O19" s="76">
        <f>SUM(O11:O18)</f>
        <v>0</v>
      </c>
      <c r="P19" s="76">
        <f>SUM(P11:P18)</f>
        <v>0</v>
      </c>
      <c r="Q19" s="41">
        <f t="shared" ref="Q19:R19" si="10">SUM(Q11:Q18)</f>
        <v>14</v>
      </c>
      <c r="R19" s="41">
        <f t="shared" si="10"/>
        <v>16</v>
      </c>
      <c r="S19" s="75"/>
      <c r="T19" s="75">
        <f>SUM(T11:T18)</f>
        <v>0</v>
      </c>
      <c r="U19" s="41">
        <f>SUM(U11:U18)</f>
        <v>0</v>
      </c>
      <c r="V19" s="41">
        <f>SUM(V11:V18)</f>
        <v>0</v>
      </c>
      <c r="W19" s="41">
        <f>SUM(W11:W18)</f>
        <v>0</v>
      </c>
      <c r="X19" s="41">
        <f t="shared" si="8"/>
        <v>176000000</v>
      </c>
      <c r="Y19" s="41">
        <f t="shared" si="8"/>
        <v>0</v>
      </c>
      <c r="Z19" s="41">
        <f t="shared" si="8"/>
        <v>0</v>
      </c>
      <c r="AA19" s="41">
        <f>SUM(AA11:AA18)</f>
        <v>0</v>
      </c>
      <c r="AB19" s="41">
        <f t="shared" si="8"/>
        <v>18480000</v>
      </c>
      <c r="AC19" s="41">
        <f>SUM(AC11:AC18)</f>
        <v>0</v>
      </c>
      <c r="AD19" s="41">
        <f>SUM(AD11:AD18)</f>
        <v>0</v>
      </c>
      <c r="AE19" s="41">
        <f>SUM(AE11:AE18)</f>
        <v>0</v>
      </c>
      <c r="AF19" s="41">
        <f>SUM(AF11:AF18)</f>
        <v>0</v>
      </c>
      <c r="AG19" s="41">
        <f t="shared" si="8"/>
        <v>7</v>
      </c>
      <c r="AH19" s="41">
        <f>SUM(AH11:AH18)</f>
        <v>0</v>
      </c>
      <c r="AI19" s="41">
        <f t="shared" si="8"/>
        <v>0</v>
      </c>
      <c r="AJ19" s="41">
        <f t="shared" si="8"/>
        <v>0</v>
      </c>
      <c r="AK19" s="41">
        <f>SUM(AK11:AK18)</f>
        <v>0</v>
      </c>
      <c r="AL19" s="41">
        <f>SUM(AL11:AL18)</f>
        <v>7</v>
      </c>
      <c r="AM19" s="2" t="str">
        <f>IF($W19=0,"","A")</f>
        <v/>
      </c>
      <c r="AN19" s="2">
        <f t="shared" si="0"/>
        <v>0</v>
      </c>
    </row>
    <row r="20" spans="1:41" ht="17.25" customHeight="1">
      <c r="A20" s="42"/>
      <c r="B20" s="4"/>
      <c r="C20" s="43"/>
      <c r="D20" s="43"/>
      <c r="E20" s="44"/>
      <c r="F20" s="45"/>
      <c r="G20" s="46"/>
      <c r="H20" s="46"/>
      <c r="I20" s="46"/>
      <c r="J20" s="46"/>
      <c r="K20" s="43"/>
      <c r="L20" s="43"/>
      <c r="M20" s="43"/>
      <c r="N20" s="43"/>
      <c r="O20" s="50"/>
      <c r="P20" s="50"/>
      <c r="Q20" s="43"/>
      <c r="R20" s="43"/>
      <c r="S20" s="50"/>
      <c r="T20" s="45"/>
      <c r="U20" s="50"/>
      <c r="V20" s="50"/>
      <c r="W20" s="46"/>
      <c r="X20" s="47"/>
      <c r="Y20" s="47"/>
      <c r="Z20" s="104" t="s">
        <v>62</v>
      </c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21"/>
      <c r="AN20" s="2"/>
    </row>
    <row r="21" spans="1:41" ht="13.8">
      <c r="A21" s="45"/>
      <c r="B21" s="48"/>
      <c r="C21" s="105" t="s">
        <v>53</v>
      </c>
      <c r="D21" s="105"/>
      <c r="E21" s="49"/>
      <c r="F21" s="49"/>
      <c r="G21" s="21"/>
      <c r="H21" s="21"/>
      <c r="I21" s="21"/>
      <c r="J21" s="21"/>
      <c r="K21" s="24"/>
      <c r="L21" s="50"/>
      <c r="M21" s="50"/>
      <c r="N21" s="21"/>
      <c r="O21" s="21"/>
      <c r="P21" s="21"/>
      <c r="Q21" s="21"/>
      <c r="R21" s="21"/>
      <c r="S21" s="21"/>
      <c r="T21" s="50"/>
      <c r="W21" s="21"/>
      <c r="X21" s="50"/>
      <c r="Y21" s="50"/>
      <c r="Z21" s="105" t="s">
        <v>54</v>
      </c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21"/>
      <c r="AN21" s="2"/>
    </row>
    <row r="22" spans="1:41" ht="13.2">
      <c r="A22" s="51"/>
      <c r="B22" s="52"/>
      <c r="C22" s="53"/>
      <c r="D22" s="54"/>
      <c r="E22" s="55"/>
      <c r="F22" s="55"/>
      <c r="K22" s="54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4"/>
      <c r="X22" s="53"/>
      <c r="Y22" s="53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N22" s="56"/>
    </row>
    <row r="23" spans="1:41" ht="13.2">
      <c r="A23" s="51"/>
      <c r="B23" s="52"/>
      <c r="C23" s="53"/>
      <c r="D23" s="78" t="s">
        <v>80</v>
      </c>
      <c r="E23" s="57"/>
      <c r="F23" s="57"/>
      <c r="K23" s="54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/>
      <c r="X23" s="53"/>
      <c r="Y23" s="53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7"/>
      <c r="AL23" s="54"/>
      <c r="AN23" s="56"/>
    </row>
    <row r="24" spans="1:41" ht="13.2">
      <c r="A24" s="51"/>
      <c r="B24" s="52"/>
      <c r="C24" s="53"/>
      <c r="D24" s="54"/>
      <c r="E24" s="54"/>
      <c r="F24" s="54"/>
      <c r="K24" s="5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4"/>
      <c r="X24" s="53"/>
      <c r="Y24" s="53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N24" s="56"/>
    </row>
    <row r="25" spans="1:41" ht="13.2">
      <c r="A25" s="59"/>
      <c r="B25" s="22"/>
      <c r="C25" s="56"/>
      <c r="D25" s="79" t="s">
        <v>103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41" ht="13.2">
      <c r="A26" s="59"/>
      <c r="B26" s="22"/>
      <c r="C26" s="56"/>
      <c r="D26" s="79" t="s">
        <v>102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O26" s="62"/>
    </row>
    <row r="27" spans="1:41" ht="13.2">
      <c r="B27" s="22"/>
      <c r="C27" s="56"/>
      <c r="D27" s="79" t="s">
        <v>101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41" ht="13.2">
      <c r="B28" s="22"/>
      <c r="D28" s="70" t="s">
        <v>104</v>
      </c>
    </row>
    <row r="29" spans="1:41" ht="13.2">
      <c r="B29" s="22"/>
      <c r="D29" s="70" t="s">
        <v>105</v>
      </c>
    </row>
    <row r="30" spans="1:41" ht="13.2">
      <c r="B30" s="22"/>
      <c r="D30" s="22"/>
    </row>
    <row r="31" spans="1:41" ht="13.2">
      <c r="B31" s="22"/>
      <c r="D31" s="22"/>
    </row>
    <row r="32" spans="1:41" ht="13.2">
      <c r="B32" s="22"/>
      <c r="D32" s="22"/>
    </row>
    <row r="33" spans="2:22" ht="13.2">
      <c r="B33" s="22"/>
      <c r="D33" s="22"/>
    </row>
    <row r="34" spans="2:22" ht="13.2">
      <c r="B34" s="22"/>
      <c r="D34" s="22"/>
    </row>
    <row r="35" spans="2:22" ht="13.2">
      <c r="B35" s="107"/>
      <c r="D35" s="22"/>
    </row>
    <row r="36" spans="2:22" ht="13.2">
      <c r="B36" s="107"/>
      <c r="D36" s="22"/>
    </row>
    <row r="42" spans="2:22">
      <c r="E42" s="63"/>
      <c r="F42" s="63"/>
    </row>
    <row r="46" spans="2:22" ht="13.2">
      <c r="B46" s="106"/>
    </row>
    <row r="47" spans="2:22" ht="13.2">
      <c r="B47" s="106"/>
      <c r="T47" s="62"/>
      <c r="U47" s="62"/>
      <c r="V47" s="62"/>
    </row>
    <row r="67" spans="2:2" ht="13.2">
      <c r="B67" s="106"/>
    </row>
    <row r="68" spans="2:2" ht="13.2">
      <c r="B68" s="106"/>
    </row>
    <row r="73" spans="2:2" ht="13.2">
      <c r="B73" s="106"/>
    </row>
    <row r="74" spans="2:2" ht="13.2">
      <c r="B74" s="106"/>
    </row>
    <row r="75" spans="2:2" ht="13.2">
      <c r="B75" s="106"/>
    </row>
    <row r="76" spans="2:2" ht="13.2">
      <c r="B76" s="106"/>
    </row>
    <row r="102" spans="2:2" ht="13.2">
      <c r="B102" s="106"/>
    </row>
    <row r="103" spans="2:2" ht="13.2">
      <c r="B103" s="106"/>
    </row>
    <row r="140" spans="2:2" ht="13.2">
      <c r="B140" s="106"/>
    </row>
    <row r="141" spans="2:2" ht="13.2">
      <c r="B141" s="106"/>
    </row>
    <row r="146" spans="2:2" ht="13.2">
      <c r="B146" s="106"/>
    </row>
    <row r="147" spans="2:2" ht="13.2">
      <c r="B147" s="106"/>
    </row>
    <row r="200" spans="2:2" ht="13.2">
      <c r="B200" s="106"/>
    </row>
    <row r="201" spans="2:2" ht="13.2">
      <c r="B201" s="106"/>
    </row>
    <row r="244" spans="2:2" ht="13.2">
      <c r="B244" s="106"/>
    </row>
    <row r="245" spans="2:2" ht="13.2">
      <c r="B245" s="106"/>
    </row>
    <row r="274" spans="2:2" ht="13.2">
      <c r="B274" s="106"/>
    </row>
    <row r="275" spans="2:2" ht="13.2">
      <c r="B275" s="106"/>
    </row>
    <row r="327" spans="2:2" ht="13.2">
      <c r="B327" s="106"/>
    </row>
    <row r="328" spans="2:2" ht="13.2">
      <c r="B328" s="106"/>
    </row>
    <row r="359" spans="2:2" ht="13.2">
      <c r="B359" s="106"/>
    </row>
    <row r="360" spans="2:2" ht="13.2">
      <c r="B360" s="106"/>
    </row>
    <row r="412" spans="2:2" ht="13.2">
      <c r="B412" s="106"/>
    </row>
    <row r="413" spans="2:2" ht="13.2">
      <c r="B413" s="106"/>
    </row>
    <row r="445" spans="2:2" ht="13.2">
      <c r="B445" s="106"/>
    </row>
    <row r="446" spans="2:2" ht="13.2">
      <c r="B446" s="106"/>
    </row>
    <row r="498" spans="2:2" ht="13.2">
      <c r="B498" s="106"/>
    </row>
    <row r="499" spans="2:2" ht="13.2">
      <c r="B499" s="106"/>
    </row>
    <row r="530" spans="2:2" ht="13.2">
      <c r="B530" s="106"/>
    </row>
    <row r="531" spans="2:2" ht="13.2">
      <c r="B531" s="106"/>
    </row>
    <row r="583" spans="2:2" ht="13.2">
      <c r="B583" s="106"/>
    </row>
    <row r="584" spans="2:2" ht="13.2">
      <c r="B584" s="106"/>
    </row>
    <row r="616" spans="2:2" ht="13.2">
      <c r="B616" s="106"/>
    </row>
    <row r="617" spans="2:2" ht="13.2">
      <c r="B617" s="106"/>
    </row>
    <row r="669" spans="2:2" ht="13.2">
      <c r="B669" s="106"/>
    </row>
    <row r="670" spans="2:2" ht="13.2">
      <c r="B670" s="106"/>
    </row>
    <row r="702" spans="2:2" ht="13.2">
      <c r="B702" s="106"/>
    </row>
    <row r="703" spans="2:2" ht="13.2">
      <c r="B703" s="106"/>
    </row>
  </sheetData>
  <mergeCells count="57">
    <mergeCell ref="B616:B617"/>
    <mergeCell ref="B669:B670"/>
    <mergeCell ref="B702:B703"/>
    <mergeCell ref="B244:B245"/>
    <mergeCell ref="B274:B275"/>
    <mergeCell ref="B327:B328"/>
    <mergeCell ref="B359:B360"/>
    <mergeCell ref="B412:B413"/>
    <mergeCell ref="B445:B446"/>
    <mergeCell ref="B498:B499"/>
    <mergeCell ref="B530:B531"/>
    <mergeCell ref="A10:D10"/>
    <mergeCell ref="Z20:AL20"/>
    <mergeCell ref="C21:D21"/>
    <mergeCell ref="Z21:AL21"/>
    <mergeCell ref="B583:B584"/>
    <mergeCell ref="B200:B201"/>
    <mergeCell ref="B102:B103"/>
    <mergeCell ref="B140:B141"/>
    <mergeCell ref="B146:B147"/>
    <mergeCell ref="B67:B68"/>
    <mergeCell ref="B35:B36"/>
    <mergeCell ref="B46:B47"/>
    <mergeCell ref="B73:B74"/>
    <mergeCell ref="B75:B76"/>
    <mergeCell ref="A1:W1"/>
    <mergeCell ref="X1:AL1"/>
    <mergeCell ref="A2:E2"/>
    <mergeCell ref="X2:AL2"/>
    <mergeCell ref="A3:AL3"/>
    <mergeCell ref="Q6:U6"/>
    <mergeCell ref="A4:AL4"/>
    <mergeCell ref="AL7:AL8"/>
    <mergeCell ref="T7:U7"/>
    <mergeCell ref="G7:I7"/>
    <mergeCell ref="B7:B8"/>
    <mergeCell ref="AI6:AI8"/>
    <mergeCell ref="AJ6:AJ8"/>
    <mergeCell ref="AK6:AK8"/>
    <mergeCell ref="AC6:AE7"/>
    <mergeCell ref="AF6:AF8"/>
    <mergeCell ref="D6:D8"/>
    <mergeCell ref="C6:C8"/>
    <mergeCell ref="A6:A8"/>
    <mergeCell ref="AG6:AG8"/>
    <mergeCell ref="AH6:AH8"/>
    <mergeCell ref="V6:V8"/>
    <mergeCell ref="W6:W8"/>
    <mergeCell ref="X6:X8"/>
    <mergeCell ref="Y6:AB7"/>
    <mergeCell ref="Q7:S7"/>
    <mergeCell ref="E7:F7"/>
    <mergeCell ref="J7:J8"/>
    <mergeCell ref="E6:J6"/>
    <mergeCell ref="K7:N7"/>
    <mergeCell ref="O7:P7"/>
    <mergeCell ref="K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99"/>
  <sheetViews>
    <sheetView workbookViewId="0">
      <selection activeCell="I14" sqref="I14:K14"/>
    </sheetView>
  </sheetViews>
  <sheetFormatPr defaultColWidth="9.109375" defaultRowHeight="14.4"/>
  <cols>
    <col min="1" max="1" width="6.88671875" style="22" customWidth="1"/>
    <col min="2" max="2" width="6.88671875" customWidth="1"/>
    <col min="3" max="3" width="10.33203125" style="22" customWidth="1"/>
    <col min="4" max="4" width="7.44140625" style="56" customWidth="1"/>
    <col min="5" max="5" width="14.109375" style="22" customWidth="1"/>
    <col min="6" max="6" width="17.109375" style="22" customWidth="1"/>
    <col min="7" max="7" width="9.44140625" style="22" customWidth="1"/>
    <col min="8" max="8" width="18.88671875" style="22" customWidth="1"/>
    <col min="9" max="9" width="13.33203125" style="22" customWidth="1"/>
    <col min="10" max="10" width="20.109375" style="22" customWidth="1"/>
    <col min="11" max="11" width="16.33203125" style="22" customWidth="1"/>
    <col min="12" max="236" width="9.109375" style="22"/>
    <col min="237" max="237" width="6.88671875" style="22" customWidth="1"/>
    <col min="238" max="238" width="0" style="22" hidden="1" customWidth="1"/>
    <col min="239" max="239" width="19" style="22" customWidth="1"/>
    <col min="240" max="240" width="0" style="22" hidden="1" customWidth="1"/>
    <col min="241" max="241" width="18" style="22" customWidth="1"/>
    <col min="242" max="245" width="0" style="22" hidden="1" customWidth="1"/>
    <col min="246" max="246" width="17.109375" style="22" customWidth="1"/>
    <col min="247" max="248" width="0" style="22" hidden="1" customWidth="1"/>
    <col min="249" max="249" width="15" style="22" customWidth="1"/>
    <col min="250" max="250" width="0" style="22" hidden="1" customWidth="1"/>
    <col min="251" max="251" width="20.88671875" style="22" customWidth="1"/>
    <col min="252" max="262" width="0" style="22" hidden="1" customWidth="1"/>
    <col min="263" max="263" width="19" style="22" customWidth="1"/>
    <col min="264" max="264" width="20.109375" style="22" customWidth="1"/>
    <col min="265" max="265" width="17" style="22" customWidth="1"/>
    <col min="266" max="266" width="0" style="22" hidden="1" customWidth="1"/>
    <col min="267" max="492" width="9.109375" style="22"/>
    <col min="493" max="493" width="6.88671875" style="22" customWidth="1"/>
    <col min="494" max="494" width="0" style="22" hidden="1" customWidth="1"/>
    <col min="495" max="495" width="19" style="22" customWidth="1"/>
    <col min="496" max="496" width="0" style="22" hidden="1" customWidth="1"/>
    <col min="497" max="497" width="18" style="22" customWidth="1"/>
    <col min="498" max="501" width="0" style="22" hidden="1" customWidth="1"/>
    <col min="502" max="502" width="17.109375" style="22" customWidth="1"/>
    <col min="503" max="504" width="0" style="22" hidden="1" customWidth="1"/>
    <col min="505" max="505" width="15" style="22" customWidth="1"/>
    <col min="506" max="506" width="0" style="22" hidden="1" customWidth="1"/>
    <col min="507" max="507" width="20.88671875" style="22" customWidth="1"/>
    <col min="508" max="518" width="0" style="22" hidden="1" customWidth="1"/>
    <col min="519" max="519" width="19" style="22" customWidth="1"/>
    <col min="520" max="520" width="20.109375" style="22" customWidth="1"/>
    <col min="521" max="521" width="17" style="22" customWidth="1"/>
    <col min="522" max="522" width="0" style="22" hidden="1" customWidth="1"/>
    <col min="523" max="748" width="9.109375" style="22"/>
    <col min="749" max="749" width="6.88671875" style="22" customWidth="1"/>
    <col min="750" max="750" width="0" style="22" hidden="1" customWidth="1"/>
    <col min="751" max="751" width="19" style="22" customWidth="1"/>
    <col min="752" max="752" width="0" style="22" hidden="1" customWidth="1"/>
    <col min="753" max="753" width="18" style="22" customWidth="1"/>
    <col min="754" max="757" width="0" style="22" hidden="1" customWidth="1"/>
    <col min="758" max="758" width="17.109375" style="22" customWidth="1"/>
    <col min="759" max="760" width="0" style="22" hidden="1" customWidth="1"/>
    <col min="761" max="761" width="15" style="22" customWidth="1"/>
    <col min="762" max="762" width="0" style="22" hidden="1" customWidth="1"/>
    <col min="763" max="763" width="20.88671875" style="22" customWidth="1"/>
    <col min="764" max="774" width="0" style="22" hidden="1" customWidth="1"/>
    <col min="775" max="775" width="19" style="22" customWidth="1"/>
    <col min="776" max="776" width="20.109375" style="22" customWidth="1"/>
    <col min="777" max="777" width="17" style="22" customWidth="1"/>
    <col min="778" max="778" width="0" style="22" hidden="1" customWidth="1"/>
    <col min="779" max="1004" width="9.109375" style="22"/>
    <col min="1005" max="1005" width="6.88671875" style="22" customWidth="1"/>
    <col min="1006" max="1006" width="0" style="22" hidden="1" customWidth="1"/>
    <col min="1007" max="1007" width="19" style="22" customWidth="1"/>
    <col min="1008" max="1008" width="0" style="22" hidden="1" customWidth="1"/>
    <col min="1009" max="1009" width="18" style="22" customWidth="1"/>
    <col min="1010" max="1013" width="0" style="22" hidden="1" customWidth="1"/>
    <col min="1014" max="1014" width="17.109375" style="22" customWidth="1"/>
    <col min="1015" max="1016" width="0" style="22" hidden="1" customWidth="1"/>
    <col min="1017" max="1017" width="15" style="22" customWidth="1"/>
    <col min="1018" max="1018" width="0" style="22" hidden="1" customWidth="1"/>
    <col min="1019" max="1019" width="20.88671875" style="22" customWidth="1"/>
    <col min="1020" max="1030" width="0" style="22" hidden="1" customWidth="1"/>
    <col min="1031" max="1031" width="19" style="22" customWidth="1"/>
    <col min="1032" max="1032" width="20.109375" style="22" customWidth="1"/>
    <col min="1033" max="1033" width="17" style="22" customWidth="1"/>
    <col min="1034" max="1034" width="0" style="22" hidden="1" customWidth="1"/>
    <col min="1035" max="1260" width="9.109375" style="22"/>
    <col min="1261" max="1261" width="6.88671875" style="22" customWidth="1"/>
    <col min="1262" max="1262" width="0" style="22" hidden="1" customWidth="1"/>
    <col min="1263" max="1263" width="19" style="22" customWidth="1"/>
    <col min="1264" max="1264" width="0" style="22" hidden="1" customWidth="1"/>
    <col min="1265" max="1265" width="18" style="22" customWidth="1"/>
    <col min="1266" max="1269" width="0" style="22" hidden="1" customWidth="1"/>
    <col min="1270" max="1270" width="17.109375" style="22" customWidth="1"/>
    <col min="1271" max="1272" width="0" style="22" hidden="1" customWidth="1"/>
    <col min="1273" max="1273" width="15" style="22" customWidth="1"/>
    <col min="1274" max="1274" width="0" style="22" hidden="1" customWidth="1"/>
    <col min="1275" max="1275" width="20.88671875" style="22" customWidth="1"/>
    <col min="1276" max="1286" width="0" style="22" hidden="1" customWidth="1"/>
    <col min="1287" max="1287" width="19" style="22" customWidth="1"/>
    <col min="1288" max="1288" width="20.109375" style="22" customWidth="1"/>
    <col min="1289" max="1289" width="17" style="22" customWidth="1"/>
    <col min="1290" max="1290" width="0" style="22" hidden="1" customWidth="1"/>
    <col min="1291" max="1516" width="9.109375" style="22"/>
    <col min="1517" max="1517" width="6.88671875" style="22" customWidth="1"/>
    <col min="1518" max="1518" width="0" style="22" hidden="1" customWidth="1"/>
    <col min="1519" max="1519" width="19" style="22" customWidth="1"/>
    <col min="1520" max="1520" width="0" style="22" hidden="1" customWidth="1"/>
    <col min="1521" max="1521" width="18" style="22" customWidth="1"/>
    <col min="1522" max="1525" width="0" style="22" hidden="1" customWidth="1"/>
    <col min="1526" max="1526" width="17.109375" style="22" customWidth="1"/>
    <col min="1527" max="1528" width="0" style="22" hidden="1" customWidth="1"/>
    <col min="1529" max="1529" width="15" style="22" customWidth="1"/>
    <col min="1530" max="1530" width="0" style="22" hidden="1" customWidth="1"/>
    <col min="1531" max="1531" width="20.88671875" style="22" customWidth="1"/>
    <col min="1532" max="1542" width="0" style="22" hidden="1" customWidth="1"/>
    <col min="1543" max="1543" width="19" style="22" customWidth="1"/>
    <col min="1544" max="1544" width="20.109375" style="22" customWidth="1"/>
    <col min="1545" max="1545" width="17" style="22" customWidth="1"/>
    <col min="1546" max="1546" width="0" style="22" hidden="1" customWidth="1"/>
    <col min="1547" max="1772" width="9.109375" style="22"/>
    <col min="1773" max="1773" width="6.88671875" style="22" customWidth="1"/>
    <col min="1774" max="1774" width="0" style="22" hidden="1" customWidth="1"/>
    <col min="1775" max="1775" width="19" style="22" customWidth="1"/>
    <col min="1776" max="1776" width="0" style="22" hidden="1" customWidth="1"/>
    <col min="1777" max="1777" width="18" style="22" customWidth="1"/>
    <col min="1778" max="1781" width="0" style="22" hidden="1" customWidth="1"/>
    <col min="1782" max="1782" width="17.109375" style="22" customWidth="1"/>
    <col min="1783" max="1784" width="0" style="22" hidden="1" customWidth="1"/>
    <col min="1785" max="1785" width="15" style="22" customWidth="1"/>
    <col min="1786" max="1786" width="0" style="22" hidden="1" customWidth="1"/>
    <col min="1787" max="1787" width="20.88671875" style="22" customWidth="1"/>
    <col min="1788" max="1798" width="0" style="22" hidden="1" customWidth="1"/>
    <col min="1799" max="1799" width="19" style="22" customWidth="1"/>
    <col min="1800" max="1800" width="20.109375" style="22" customWidth="1"/>
    <col min="1801" max="1801" width="17" style="22" customWidth="1"/>
    <col min="1802" max="1802" width="0" style="22" hidden="1" customWidth="1"/>
    <col min="1803" max="2028" width="9.109375" style="22"/>
    <col min="2029" max="2029" width="6.88671875" style="22" customWidth="1"/>
    <col min="2030" max="2030" width="0" style="22" hidden="1" customWidth="1"/>
    <col min="2031" max="2031" width="19" style="22" customWidth="1"/>
    <col min="2032" max="2032" width="0" style="22" hidden="1" customWidth="1"/>
    <col min="2033" max="2033" width="18" style="22" customWidth="1"/>
    <col min="2034" max="2037" width="0" style="22" hidden="1" customWidth="1"/>
    <col min="2038" max="2038" width="17.109375" style="22" customWidth="1"/>
    <col min="2039" max="2040" width="0" style="22" hidden="1" customWidth="1"/>
    <col min="2041" max="2041" width="15" style="22" customWidth="1"/>
    <col min="2042" max="2042" width="0" style="22" hidden="1" customWidth="1"/>
    <col min="2043" max="2043" width="20.88671875" style="22" customWidth="1"/>
    <col min="2044" max="2054" width="0" style="22" hidden="1" customWidth="1"/>
    <col min="2055" max="2055" width="19" style="22" customWidth="1"/>
    <col min="2056" max="2056" width="20.109375" style="22" customWidth="1"/>
    <col min="2057" max="2057" width="17" style="22" customWidth="1"/>
    <col min="2058" max="2058" width="0" style="22" hidden="1" customWidth="1"/>
    <col min="2059" max="2284" width="9.109375" style="22"/>
    <col min="2285" max="2285" width="6.88671875" style="22" customWidth="1"/>
    <col min="2286" max="2286" width="0" style="22" hidden="1" customWidth="1"/>
    <col min="2287" max="2287" width="19" style="22" customWidth="1"/>
    <col min="2288" max="2288" width="0" style="22" hidden="1" customWidth="1"/>
    <col min="2289" max="2289" width="18" style="22" customWidth="1"/>
    <col min="2290" max="2293" width="0" style="22" hidden="1" customWidth="1"/>
    <col min="2294" max="2294" width="17.109375" style="22" customWidth="1"/>
    <col min="2295" max="2296" width="0" style="22" hidden="1" customWidth="1"/>
    <col min="2297" max="2297" width="15" style="22" customWidth="1"/>
    <col min="2298" max="2298" width="0" style="22" hidden="1" customWidth="1"/>
    <col min="2299" max="2299" width="20.88671875" style="22" customWidth="1"/>
    <col min="2300" max="2310" width="0" style="22" hidden="1" customWidth="1"/>
    <col min="2311" max="2311" width="19" style="22" customWidth="1"/>
    <col min="2312" max="2312" width="20.109375" style="22" customWidth="1"/>
    <col min="2313" max="2313" width="17" style="22" customWidth="1"/>
    <col min="2314" max="2314" width="0" style="22" hidden="1" customWidth="1"/>
    <col min="2315" max="2540" width="9.109375" style="22"/>
    <col min="2541" max="2541" width="6.88671875" style="22" customWidth="1"/>
    <col min="2542" max="2542" width="0" style="22" hidden="1" customWidth="1"/>
    <col min="2543" max="2543" width="19" style="22" customWidth="1"/>
    <col min="2544" max="2544" width="0" style="22" hidden="1" customWidth="1"/>
    <col min="2545" max="2545" width="18" style="22" customWidth="1"/>
    <col min="2546" max="2549" width="0" style="22" hidden="1" customWidth="1"/>
    <col min="2550" max="2550" width="17.109375" style="22" customWidth="1"/>
    <col min="2551" max="2552" width="0" style="22" hidden="1" customWidth="1"/>
    <col min="2553" max="2553" width="15" style="22" customWidth="1"/>
    <col min="2554" max="2554" width="0" style="22" hidden="1" customWidth="1"/>
    <col min="2555" max="2555" width="20.88671875" style="22" customWidth="1"/>
    <col min="2556" max="2566" width="0" style="22" hidden="1" customWidth="1"/>
    <col min="2567" max="2567" width="19" style="22" customWidth="1"/>
    <col min="2568" max="2568" width="20.109375" style="22" customWidth="1"/>
    <col min="2569" max="2569" width="17" style="22" customWidth="1"/>
    <col min="2570" max="2570" width="0" style="22" hidden="1" customWidth="1"/>
    <col min="2571" max="2796" width="9.109375" style="22"/>
    <col min="2797" max="2797" width="6.88671875" style="22" customWidth="1"/>
    <col min="2798" max="2798" width="0" style="22" hidden="1" customWidth="1"/>
    <col min="2799" max="2799" width="19" style="22" customWidth="1"/>
    <col min="2800" max="2800" width="0" style="22" hidden="1" customWidth="1"/>
    <col min="2801" max="2801" width="18" style="22" customWidth="1"/>
    <col min="2802" max="2805" width="0" style="22" hidden="1" customWidth="1"/>
    <col min="2806" max="2806" width="17.109375" style="22" customWidth="1"/>
    <col min="2807" max="2808" width="0" style="22" hidden="1" customWidth="1"/>
    <col min="2809" max="2809" width="15" style="22" customWidth="1"/>
    <col min="2810" max="2810" width="0" style="22" hidden="1" customWidth="1"/>
    <col min="2811" max="2811" width="20.88671875" style="22" customWidth="1"/>
    <col min="2812" max="2822" width="0" style="22" hidden="1" customWidth="1"/>
    <col min="2823" max="2823" width="19" style="22" customWidth="1"/>
    <col min="2824" max="2824" width="20.109375" style="22" customWidth="1"/>
    <col min="2825" max="2825" width="17" style="22" customWidth="1"/>
    <col min="2826" max="2826" width="0" style="22" hidden="1" customWidth="1"/>
    <col min="2827" max="3052" width="9.109375" style="22"/>
    <col min="3053" max="3053" width="6.88671875" style="22" customWidth="1"/>
    <col min="3054" max="3054" width="0" style="22" hidden="1" customWidth="1"/>
    <col min="3055" max="3055" width="19" style="22" customWidth="1"/>
    <col min="3056" max="3056" width="0" style="22" hidden="1" customWidth="1"/>
    <col min="3057" max="3057" width="18" style="22" customWidth="1"/>
    <col min="3058" max="3061" width="0" style="22" hidden="1" customWidth="1"/>
    <col min="3062" max="3062" width="17.109375" style="22" customWidth="1"/>
    <col min="3063" max="3064" width="0" style="22" hidden="1" customWidth="1"/>
    <col min="3065" max="3065" width="15" style="22" customWidth="1"/>
    <col min="3066" max="3066" width="0" style="22" hidden="1" customWidth="1"/>
    <col min="3067" max="3067" width="20.88671875" style="22" customWidth="1"/>
    <col min="3068" max="3078" width="0" style="22" hidden="1" customWidth="1"/>
    <col min="3079" max="3079" width="19" style="22" customWidth="1"/>
    <col min="3080" max="3080" width="20.109375" style="22" customWidth="1"/>
    <col min="3081" max="3081" width="17" style="22" customWidth="1"/>
    <col min="3082" max="3082" width="0" style="22" hidden="1" customWidth="1"/>
    <col min="3083" max="3308" width="9.109375" style="22"/>
    <col min="3309" max="3309" width="6.88671875" style="22" customWidth="1"/>
    <col min="3310" max="3310" width="0" style="22" hidden="1" customWidth="1"/>
    <col min="3311" max="3311" width="19" style="22" customWidth="1"/>
    <col min="3312" max="3312" width="0" style="22" hidden="1" customWidth="1"/>
    <col min="3313" max="3313" width="18" style="22" customWidth="1"/>
    <col min="3314" max="3317" width="0" style="22" hidden="1" customWidth="1"/>
    <col min="3318" max="3318" width="17.109375" style="22" customWidth="1"/>
    <col min="3319" max="3320" width="0" style="22" hidden="1" customWidth="1"/>
    <col min="3321" max="3321" width="15" style="22" customWidth="1"/>
    <col min="3322" max="3322" width="0" style="22" hidden="1" customWidth="1"/>
    <col min="3323" max="3323" width="20.88671875" style="22" customWidth="1"/>
    <col min="3324" max="3334" width="0" style="22" hidden="1" customWidth="1"/>
    <col min="3335" max="3335" width="19" style="22" customWidth="1"/>
    <col min="3336" max="3336" width="20.109375" style="22" customWidth="1"/>
    <col min="3337" max="3337" width="17" style="22" customWidth="1"/>
    <col min="3338" max="3338" width="0" style="22" hidden="1" customWidth="1"/>
    <col min="3339" max="3564" width="9.109375" style="22"/>
    <col min="3565" max="3565" width="6.88671875" style="22" customWidth="1"/>
    <col min="3566" max="3566" width="0" style="22" hidden="1" customWidth="1"/>
    <col min="3567" max="3567" width="19" style="22" customWidth="1"/>
    <col min="3568" max="3568" width="0" style="22" hidden="1" customWidth="1"/>
    <col min="3569" max="3569" width="18" style="22" customWidth="1"/>
    <col min="3570" max="3573" width="0" style="22" hidden="1" customWidth="1"/>
    <col min="3574" max="3574" width="17.109375" style="22" customWidth="1"/>
    <col min="3575" max="3576" width="0" style="22" hidden="1" customWidth="1"/>
    <col min="3577" max="3577" width="15" style="22" customWidth="1"/>
    <col min="3578" max="3578" width="0" style="22" hidden="1" customWidth="1"/>
    <col min="3579" max="3579" width="20.88671875" style="22" customWidth="1"/>
    <col min="3580" max="3590" width="0" style="22" hidden="1" customWidth="1"/>
    <col min="3591" max="3591" width="19" style="22" customWidth="1"/>
    <col min="3592" max="3592" width="20.109375" style="22" customWidth="1"/>
    <col min="3593" max="3593" width="17" style="22" customWidth="1"/>
    <col min="3594" max="3594" width="0" style="22" hidden="1" customWidth="1"/>
    <col min="3595" max="3820" width="9.109375" style="22"/>
    <col min="3821" max="3821" width="6.88671875" style="22" customWidth="1"/>
    <col min="3822" max="3822" width="0" style="22" hidden="1" customWidth="1"/>
    <col min="3823" max="3823" width="19" style="22" customWidth="1"/>
    <col min="3824" max="3824" width="0" style="22" hidden="1" customWidth="1"/>
    <col min="3825" max="3825" width="18" style="22" customWidth="1"/>
    <col min="3826" max="3829" width="0" style="22" hidden="1" customWidth="1"/>
    <col min="3830" max="3830" width="17.109375" style="22" customWidth="1"/>
    <col min="3831" max="3832" width="0" style="22" hidden="1" customWidth="1"/>
    <col min="3833" max="3833" width="15" style="22" customWidth="1"/>
    <col min="3834" max="3834" width="0" style="22" hidden="1" customWidth="1"/>
    <col min="3835" max="3835" width="20.88671875" style="22" customWidth="1"/>
    <col min="3836" max="3846" width="0" style="22" hidden="1" customWidth="1"/>
    <col min="3847" max="3847" width="19" style="22" customWidth="1"/>
    <col min="3848" max="3848" width="20.109375" style="22" customWidth="1"/>
    <col min="3849" max="3849" width="17" style="22" customWidth="1"/>
    <col min="3850" max="3850" width="0" style="22" hidden="1" customWidth="1"/>
    <col min="3851" max="4076" width="9.109375" style="22"/>
    <col min="4077" max="4077" width="6.88671875" style="22" customWidth="1"/>
    <col min="4078" max="4078" width="0" style="22" hidden="1" customWidth="1"/>
    <col min="4079" max="4079" width="19" style="22" customWidth="1"/>
    <col min="4080" max="4080" width="0" style="22" hidden="1" customWidth="1"/>
    <col min="4081" max="4081" width="18" style="22" customWidth="1"/>
    <col min="4082" max="4085" width="0" style="22" hidden="1" customWidth="1"/>
    <col min="4086" max="4086" width="17.109375" style="22" customWidth="1"/>
    <col min="4087" max="4088" width="0" style="22" hidden="1" customWidth="1"/>
    <col min="4089" max="4089" width="15" style="22" customWidth="1"/>
    <col min="4090" max="4090" width="0" style="22" hidden="1" customWidth="1"/>
    <col min="4091" max="4091" width="20.88671875" style="22" customWidth="1"/>
    <col min="4092" max="4102" width="0" style="22" hidden="1" customWidth="1"/>
    <col min="4103" max="4103" width="19" style="22" customWidth="1"/>
    <col min="4104" max="4104" width="20.109375" style="22" customWidth="1"/>
    <col min="4105" max="4105" width="17" style="22" customWidth="1"/>
    <col min="4106" max="4106" width="0" style="22" hidden="1" customWidth="1"/>
    <col min="4107" max="4332" width="9.109375" style="22"/>
    <col min="4333" max="4333" width="6.88671875" style="22" customWidth="1"/>
    <col min="4334" max="4334" width="0" style="22" hidden="1" customWidth="1"/>
    <col min="4335" max="4335" width="19" style="22" customWidth="1"/>
    <col min="4336" max="4336" width="0" style="22" hidden="1" customWidth="1"/>
    <col min="4337" max="4337" width="18" style="22" customWidth="1"/>
    <col min="4338" max="4341" width="0" style="22" hidden="1" customWidth="1"/>
    <col min="4342" max="4342" width="17.109375" style="22" customWidth="1"/>
    <col min="4343" max="4344" width="0" style="22" hidden="1" customWidth="1"/>
    <col min="4345" max="4345" width="15" style="22" customWidth="1"/>
    <col min="4346" max="4346" width="0" style="22" hidden="1" customWidth="1"/>
    <col min="4347" max="4347" width="20.88671875" style="22" customWidth="1"/>
    <col min="4348" max="4358" width="0" style="22" hidden="1" customWidth="1"/>
    <col min="4359" max="4359" width="19" style="22" customWidth="1"/>
    <col min="4360" max="4360" width="20.109375" style="22" customWidth="1"/>
    <col min="4361" max="4361" width="17" style="22" customWidth="1"/>
    <col min="4362" max="4362" width="0" style="22" hidden="1" customWidth="1"/>
    <col min="4363" max="4588" width="9.109375" style="22"/>
    <col min="4589" max="4589" width="6.88671875" style="22" customWidth="1"/>
    <col min="4590" max="4590" width="0" style="22" hidden="1" customWidth="1"/>
    <col min="4591" max="4591" width="19" style="22" customWidth="1"/>
    <col min="4592" max="4592" width="0" style="22" hidden="1" customWidth="1"/>
    <col min="4593" max="4593" width="18" style="22" customWidth="1"/>
    <col min="4594" max="4597" width="0" style="22" hidden="1" customWidth="1"/>
    <col min="4598" max="4598" width="17.109375" style="22" customWidth="1"/>
    <col min="4599" max="4600" width="0" style="22" hidden="1" customWidth="1"/>
    <col min="4601" max="4601" width="15" style="22" customWidth="1"/>
    <col min="4602" max="4602" width="0" style="22" hidden="1" customWidth="1"/>
    <col min="4603" max="4603" width="20.88671875" style="22" customWidth="1"/>
    <col min="4604" max="4614" width="0" style="22" hidden="1" customWidth="1"/>
    <col min="4615" max="4615" width="19" style="22" customWidth="1"/>
    <col min="4616" max="4616" width="20.109375" style="22" customWidth="1"/>
    <col min="4617" max="4617" width="17" style="22" customWidth="1"/>
    <col min="4618" max="4618" width="0" style="22" hidden="1" customWidth="1"/>
    <col min="4619" max="4844" width="9.109375" style="22"/>
    <col min="4845" max="4845" width="6.88671875" style="22" customWidth="1"/>
    <col min="4846" max="4846" width="0" style="22" hidden="1" customWidth="1"/>
    <col min="4847" max="4847" width="19" style="22" customWidth="1"/>
    <col min="4848" max="4848" width="0" style="22" hidden="1" customWidth="1"/>
    <col min="4849" max="4849" width="18" style="22" customWidth="1"/>
    <col min="4850" max="4853" width="0" style="22" hidden="1" customWidth="1"/>
    <col min="4854" max="4854" width="17.109375" style="22" customWidth="1"/>
    <col min="4855" max="4856" width="0" style="22" hidden="1" customWidth="1"/>
    <col min="4857" max="4857" width="15" style="22" customWidth="1"/>
    <col min="4858" max="4858" width="0" style="22" hidden="1" customWidth="1"/>
    <col min="4859" max="4859" width="20.88671875" style="22" customWidth="1"/>
    <col min="4860" max="4870" width="0" style="22" hidden="1" customWidth="1"/>
    <col min="4871" max="4871" width="19" style="22" customWidth="1"/>
    <col min="4872" max="4872" width="20.109375" style="22" customWidth="1"/>
    <col min="4873" max="4873" width="17" style="22" customWidth="1"/>
    <col min="4874" max="4874" width="0" style="22" hidden="1" customWidth="1"/>
    <col min="4875" max="5100" width="9.109375" style="22"/>
    <col min="5101" max="5101" width="6.88671875" style="22" customWidth="1"/>
    <col min="5102" max="5102" width="0" style="22" hidden="1" customWidth="1"/>
    <col min="5103" max="5103" width="19" style="22" customWidth="1"/>
    <col min="5104" max="5104" width="0" style="22" hidden="1" customWidth="1"/>
    <col min="5105" max="5105" width="18" style="22" customWidth="1"/>
    <col min="5106" max="5109" width="0" style="22" hidden="1" customWidth="1"/>
    <col min="5110" max="5110" width="17.109375" style="22" customWidth="1"/>
    <col min="5111" max="5112" width="0" style="22" hidden="1" customWidth="1"/>
    <col min="5113" max="5113" width="15" style="22" customWidth="1"/>
    <col min="5114" max="5114" width="0" style="22" hidden="1" customWidth="1"/>
    <col min="5115" max="5115" width="20.88671875" style="22" customWidth="1"/>
    <col min="5116" max="5126" width="0" style="22" hidden="1" customWidth="1"/>
    <col min="5127" max="5127" width="19" style="22" customWidth="1"/>
    <col min="5128" max="5128" width="20.109375" style="22" customWidth="1"/>
    <col min="5129" max="5129" width="17" style="22" customWidth="1"/>
    <col min="5130" max="5130" width="0" style="22" hidden="1" customWidth="1"/>
    <col min="5131" max="5356" width="9.109375" style="22"/>
    <col min="5357" max="5357" width="6.88671875" style="22" customWidth="1"/>
    <col min="5358" max="5358" width="0" style="22" hidden="1" customWidth="1"/>
    <col min="5359" max="5359" width="19" style="22" customWidth="1"/>
    <col min="5360" max="5360" width="0" style="22" hidden="1" customWidth="1"/>
    <col min="5361" max="5361" width="18" style="22" customWidth="1"/>
    <col min="5362" max="5365" width="0" style="22" hidden="1" customWidth="1"/>
    <col min="5366" max="5366" width="17.109375" style="22" customWidth="1"/>
    <col min="5367" max="5368" width="0" style="22" hidden="1" customWidth="1"/>
    <col min="5369" max="5369" width="15" style="22" customWidth="1"/>
    <col min="5370" max="5370" width="0" style="22" hidden="1" customWidth="1"/>
    <col min="5371" max="5371" width="20.88671875" style="22" customWidth="1"/>
    <col min="5372" max="5382" width="0" style="22" hidden="1" customWidth="1"/>
    <col min="5383" max="5383" width="19" style="22" customWidth="1"/>
    <col min="5384" max="5384" width="20.109375" style="22" customWidth="1"/>
    <col min="5385" max="5385" width="17" style="22" customWidth="1"/>
    <col min="5386" max="5386" width="0" style="22" hidden="1" customWidth="1"/>
    <col min="5387" max="5612" width="9.109375" style="22"/>
    <col min="5613" max="5613" width="6.88671875" style="22" customWidth="1"/>
    <col min="5614" max="5614" width="0" style="22" hidden="1" customWidth="1"/>
    <col min="5615" max="5615" width="19" style="22" customWidth="1"/>
    <col min="5616" max="5616" width="0" style="22" hidden="1" customWidth="1"/>
    <col min="5617" max="5617" width="18" style="22" customWidth="1"/>
    <col min="5618" max="5621" width="0" style="22" hidden="1" customWidth="1"/>
    <col min="5622" max="5622" width="17.109375" style="22" customWidth="1"/>
    <col min="5623" max="5624" width="0" style="22" hidden="1" customWidth="1"/>
    <col min="5625" max="5625" width="15" style="22" customWidth="1"/>
    <col min="5626" max="5626" width="0" style="22" hidden="1" customWidth="1"/>
    <col min="5627" max="5627" width="20.88671875" style="22" customWidth="1"/>
    <col min="5628" max="5638" width="0" style="22" hidden="1" customWidth="1"/>
    <col min="5639" max="5639" width="19" style="22" customWidth="1"/>
    <col min="5640" max="5640" width="20.109375" style="22" customWidth="1"/>
    <col min="5641" max="5641" width="17" style="22" customWidth="1"/>
    <col min="5642" max="5642" width="0" style="22" hidden="1" customWidth="1"/>
    <col min="5643" max="5868" width="9.109375" style="22"/>
    <col min="5869" max="5869" width="6.88671875" style="22" customWidth="1"/>
    <col min="5870" max="5870" width="0" style="22" hidden="1" customWidth="1"/>
    <col min="5871" max="5871" width="19" style="22" customWidth="1"/>
    <col min="5872" max="5872" width="0" style="22" hidden="1" customWidth="1"/>
    <col min="5873" max="5873" width="18" style="22" customWidth="1"/>
    <col min="5874" max="5877" width="0" style="22" hidden="1" customWidth="1"/>
    <col min="5878" max="5878" width="17.109375" style="22" customWidth="1"/>
    <col min="5879" max="5880" width="0" style="22" hidden="1" customWidth="1"/>
    <col min="5881" max="5881" width="15" style="22" customWidth="1"/>
    <col min="5882" max="5882" width="0" style="22" hidden="1" customWidth="1"/>
    <col min="5883" max="5883" width="20.88671875" style="22" customWidth="1"/>
    <col min="5884" max="5894" width="0" style="22" hidden="1" customWidth="1"/>
    <col min="5895" max="5895" width="19" style="22" customWidth="1"/>
    <col min="5896" max="5896" width="20.109375" style="22" customWidth="1"/>
    <col min="5897" max="5897" width="17" style="22" customWidth="1"/>
    <col min="5898" max="5898" width="0" style="22" hidden="1" customWidth="1"/>
    <col min="5899" max="6124" width="9.109375" style="22"/>
    <col min="6125" max="6125" width="6.88671875" style="22" customWidth="1"/>
    <col min="6126" max="6126" width="0" style="22" hidden="1" customWidth="1"/>
    <col min="6127" max="6127" width="19" style="22" customWidth="1"/>
    <col min="6128" max="6128" width="0" style="22" hidden="1" customWidth="1"/>
    <col min="6129" max="6129" width="18" style="22" customWidth="1"/>
    <col min="6130" max="6133" width="0" style="22" hidden="1" customWidth="1"/>
    <col min="6134" max="6134" width="17.109375" style="22" customWidth="1"/>
    <col min="6135" max="6136" width="0" style="22" hidden="1" customWidth="1"/>
    <col min="6137" max="6137" width="15" style="22" customWidth="1"/>
    <col min="6138" max="6138" width="0" style="22" hidden="1" customWidth="1"/>
    <col min="6139" max="6139" width="20.88671875" style="22" customWidth="1"/>
    <col min="6140" max="6150" width="0" style="22" hidden="1" customWidth="1"/>
    <col min="6151" max="6151" width="19" style="22" customWidth="1"/>
    <col min="6152" max="6152" width="20.109375" style="22" customWidth="1"/>
    <col min="6153" max="6153" width="17" style="22" customWidth="1"/>
    <col min="6154" max="6154" width="0" style="22" hidden="1" customWidth="1"/>
    <col min="6155" max="6380" width="9.109375" style="22"/>
    <col min="6381" max="6381" width="6.88671875" style="22" customWidth="1"/>
    <col min="6382" max="6382" width="0" style="22" hidden="1" customWidth="1"/>
    <col min="6383" max="6383" width="19" style="22" customWidth="1"/>
    <col min="6384" max="6384" width="0" style="22" hidden="1" customWidth="1"/>
    <col min="6385" max="6385" width="18" style="22" customWidth="1"/>
    <col min="6386" max="6389" width="0" style="22" hidden="1" customWidth="1"/>
    <col min="6390" max="6390" width="17.109375" style="22" customWidth="1"/>
    <col min="6391" max="6392" width="0" style="22" hidden="1" customWidth="1"/>
    <col min="6393" max="6393" width="15" style="22" customWidth="1"/>
    <col min="6394" max="6394" width="0" style="22" hidden="1" customWidth="1"/>
    <col min="6395" max="6395" width="20.88671875" style="22" customWidth="1"/>
    <col min="6396" max="6406" width="0" style="22" hidden="1" customWidth="1"/>
    <col min="6407" max="6407" width="19" style="22" customWidth="1"/>
    <col min="6408" max="6408" width="20.109375" style="22" customWidth="1"/>
    <col min="6409" max="6409" width="17" style="22" customWidth="1"/>
    <col min="6410" max="6410" width="0" style="22" hidden="1" customWidth="1"/>
    <col min="6411" max="6636" width="9.109375" style="22"/>
    <col min="6637" max="6637" width="6.88671875" style="22" customWidth="1"/>
    <col min="6638" max="6638" width="0" style="22" hidden="1" customWidth="1"/>
    <col min="6639" max="6639" width="19" style="22" customWidth="1"/>
    <col min="6640" max="6640" width="0" style="22" hidden="1" customWidth="1"/>
    <col min="6641" max="6641" width="18" style="22" customWidth="1"/>
    <col min="6642" max="6645" width="0" style="22" hidden="1" customWidth="1"/>
    <col min="6646" max="6646" width="17.109375" style="22" customWidth="1"/>
    <col min="6647" max="6648" width="0" style="22" hidden="1" customWidth="1"/>
    <col min="6649" max="6649" width="15" style="22" customWidth="1"/>
    <col min="6650" max="6650" width="0" style="22" hidden="1" customWidth="1"/>
    <col min="6651" max="6651" width="20.88671875" style="22" customWidth="1"/>
    <col min="6652" max="6662" width="0" style="22" hidden="1" customWidth="1"/>
    <col min="6663" max="6663" width="19" style="22" customWidth="1"/>
    <col min="6664" max="6664" width="20.109375" style="22" customWidth="1"/>
    <col min="6665" max="6665" width="17" style="22" customWidth="1"/>
    <col min="6666" max="6666" width="0" style="22" hidden="1" customWidth="1"/>
    <col min="6667" max="6892" width="9.109375" style="22"/>
    <col min="6893" max="6893" width="6.88671875" style="22" customWidth="1"/>
    <col min="6894" max="6894" width="0" style="22" hidden="1" customWidth="1"/>
    <col min="6895" max="6895" width="19" style="22" customWidth="1"/>
    <col min="6896" max="6896" width="0" style="22" hidden="1" customWidth="1"/>
    <col min="6897" max="6897" width="18" style="22" customWidth="1"/>
    <col min="6898" max="6901" width="0" style="22" hidden="1" customWidth="1"/>
    <col min="6902" max="6902" width="17.109375" style="22" customWidth="1"/>
    <col min="6903" max="6904" width="0" style="22" hidden="1" customWidth="1"/>
    <col min="6905" max="6905" width="15" style="22" customWidth="1"/>
    <col min="6906" max="6906" width="0" style="22" hidden="1" customWidth="1"/>
    <col min="6907" max="6907" width="20.88671875" style="22" customWidth="1"/>
    <col min="6908" max="6918" width="0" style="22" hidden="1" customWidth="1"/>
    <col min="6919" max="6919" width="19" style="22" customWidth="1"/>
    <col min="6920" max="6920" width="20.109375" style="22" customWidth="1"/>
    <col min="6921" max="6921" width="17" style="22" customWidth="1"/>
    <col min="6922" max="6922" width="0" style="22" hidden="1" customWidth="1"/>
    <col min="6923" max="7148" width="9.109375" style="22"/>
    <col min="7149" max="7149" width="6.88671875" style="22" customWidth="1"/>
    <col min="7150" max="7150" width="0" style="22" hidden="1" customWidth="1"/>
    <col min="7151" max="7151" width="19" style="22" customWidth="1"/>
    <col min="7152" max="7152" width="0" style="22" hidden="1" customWidth="1"/>
    <col min="7153" max="7153" width="18" style="22" customWidth="1"/>
    <col min="7154" max="7157" width="0" style="22" hidden="1" customWidth="1"/>
    <col min="7158" max="7158" width="17.109375" style="22" customWidth="1"/>
    <col min="7159" max="7160" width="0" style="22" hidden="1" customWidth="1"/>
    <col min="7161" max="7161" width="15" style="22" customWidth="1"/>
    <col min="7162" max="7162" width="0" style="22" hidden="1" customWidth="1"/>
    <col min="7163" max="7163" width="20.88671875" style="22" customWidth="1"/>
    <col min="7164" max="7174" width="0" style="22" hidden="1" customWidth="1"/>
    <col min="7175" max="7175" width="19" style="22" customWidth="1"/>
    <col min="7176" max="7176" width="20.109375" style="22" customWidth="1"/>
    <col min="7177" max="7177" width="17" style="22" customWidth="1"/>
    <col min="7178" max="7178" width="0" style="22" hidden="1" customWidth="1"/>
    <col min="7179" max="7404" width="9.109375" style="22"/>
    <col min="7405" max="7405" width="6.88671875" style="22" customWidth="1"/>
    <col min="7406" max="7406" width="0" style="22" hidden="1" customWidth="1"/>
    <col min="7407" max="7407" width="19" style="22" customWidth="1"/>
    <col min="7408" max="7408" width="0" style="22" hidden="1" customWidth="1"/>
    <col min="7409" max="7409" width="18" style="22" customWidth="1"/>
    <col min="7410" max="7413" width="0" style="22" hidden="1" customWidth="1"/>
    <col min="7414" max="7414" width="17.109375" style="22" customWidth="1"/>
    <col min="7415" max="7416" width="0" style="22" hidden="1" customWidth="1"/>
    <col min="7417" max="7417" width="15" style="22" customWidth="1"/>
    <col min="7418" max="7418" width="0" style="22" hidden="1" customWidth="1"/>
    <col min="7419" max="7419" width="20.88671875" style="22" customWidth="1"/>
    <col min="7420" max="7430" width="0" style="22" hidden="1" customWidth="1"/>
    <col min="7431" max="7431" width="19" style="22" customWidth="1"/>
    <col min="7432" max="7432" width="20.109375" style="22" customWidth="1"/>
    <col min="7433" max="7433" width="17" style="22" customWidth="1"/>
    <col min="7434" max="7434" width="0" style="22" hidden="1" customWidth="1"/>
    <col min="7435" max="7660" width="9.109375" style="22"/>
    <col min="7661" max="7661" width="6.88671875" style="22" customWidth="1"/>
    <col min="7662" max="7662" width="0" style="22" hidden="1" customWidth="1"/>
    <col min="7663" max="7663" width="19" style="22" customWidth="1"/>
    <col min="7664" max="7664" width="0" style="22" hidden="1" customWidth="1"/>
    <col min="7665" max="7665" width="18" style="22" customWidth="1"/>
    <col min="7666" max="7669" width="0" style="22" hidden="1" customWidth="1"/>
    <col min="7670" max="7670" width="17.109375" style="22" customWidth="1"/>
    <col min="7671" max="7672" width="0" style="22" hidden="1" customWidth="1"/>
    <col min="7673" max="7673" width="15" style="22" customWidth="1"/>
    <col min="7674" max="7674" width="0" style="22" hidden="1" customWidth="1"/>
    <col min="7675" max="7675" width="20.88671875" style="22" customWidth="1"/>
    <col min="7676" max="7686" width="0" style="22" hidden="1" customWidth="1"/>
    <col min="7687" max="7687" width="19" style="22" customWidth="1"/>
    <col min="7688" max="7688" width="20.109375" style="22" customWidth="1"/>
    <col min="7689" max="7689" width="17" style="22" customWidth="1"/>
    <col min="7690" max="7690" width="0" style="22" hidden="1" customWidth="1"/>
    <col min="7691" max="7916" width="9.109375" style="22"/>
    <col min="7917" max="7917" width="6.88671875" style="22" customWidth="1"/>
    <col min="7918" max="7918" width="0" style="22" hidden="1" customWidth="1"/>
    <col min="7919" max="7919" width="19" style="22" customWidth="1"/>
    <col min="7920" max="7920" width="0" style="22" hidden="1" customWidth="1"/>
    <col min="7921" max="7921" width="18" style="22" customWidth="1"/>
    <col min="7922" max="7925" width="0" style="22" hidden="1" customWidth="1"/>
    <col min="7926" max="7926" width="17.109375" style="22" customWidth="1"/>
    <col min="7927" max="7928" width="0" style="22" hidden="1" customWidth="1"/>
    <col min="7929" max="7929" width="15" style="22" customWidth="1"/>
    <col min="7930" max="7930" width="0" style="22" hidden="1" customWidth="1"/>
    <col min="7931" max="7931" width="20.88671875" style="22" customWidth="1"/>
    <col min="7932" max="7942" width="0" style="22" hidden="1" customWidth="1"/>
    <col min="7943" max="7943" width="19" style="22" customWidth="1"/>
    <col min="7944" max="7944" width="20.109375" style="22" customWidth="1"/>
    <col min="7945" max="7945" width="17" style="22" customWidth="1"/>
    <col min="7946" max="7946" width="0" style="22" hidden="1" customWidth="1"/>
    <col min="7947" max="8172" width="9.109375" style="22"/>
    <col min="8173" max="8173" width="6.88671875" style="22" customWidth="1"/>
    <col min="8174" max="8174" width="0" style="22" hidden="1" customWidth="1"/>
    <col min="8175" max="8175" width="19" style="22" customWidth="1"/>
    <col min="8176" max="8176" width="0" style="22" hidden="1" customWidth="1"/>
    <col min="8177" max="8177" width="18" style="22" customWidth="1"/>
    <col min="8178" max="8181" width="0" style="22" hidden="1" customWidth="1"/>
    <col min="8182" max="8182" width="17.109375" style="22" customWidth="1"/>
    <col min="8183" max="8184" width="0" style="22" hidden="1" customWidth="1"/>
    <col min="8185" max="8185" width="15" style="22" customWidth="1"/>
    <col min="8186" max="8186" width="0" style="22" hidden="1" customWidth="1"/>
    <col min="8187" max="8187" width="20.88671875" style="22" customWidth="1"/>
    <col min="8188" max="8198" width="0" style="22" hidden="1" customWidth="1"/>
    <col min="8199" max="8199" width="19" style="22" customWidth="1"/>
    <col min="8200" max="8200" width="20.109375" style="22" customWidth="1"/>
    <col min="8201" max="8201" width="17" style="22" customWidth="1"/>
    <col min="8202" max="8202" width="0" style="22" hidden="1" customWidth="1"/>
    <col min="8203" max="8428" width="9.109375" style="22"/>
    <col min="8429" max="8429" width="6.88671875" style="22" customWidth="1"/>
    <col min="8430" max="8430" width="0" style="22" hidden="1" customWidth="1"/>
    <col min="8431" max="8431" width="19" style="22" customWidth="1"/>
    <col min="8432" max="8432" width="0" style="22" hidden="1" customWidth="1"/>
    <col min="8433" max="8433" width="18" style="22" customWidth="1"/>
    <col min="8434" max="8437" width="0" style="22" hidden="1" customWidth="1"/>
    <col min="8438" max="8438" width="17.109375" style="22" customWidth="1"/>
    <col min="8439" max="8440" width="0" style="22" hidden="1" customWidth="1"/>
    <col min="8441" max="8441" width="15" style="22" customWidth="1"/>
    <col min="8442" max="8442" width="0" style="22" hidden="1" customWidth="1"/>
    <col min="8443" max="8443" width="20.88671875" style="22" customWidth="1"/>
    <col min="8444" max="8454" width="0" style="22" hidden="1" customWidth="1"/>
    <col min="8455" max="8455" width="19" style="22" customWidth="1"/>
    <col min="8456" max="8456" width="20.109375" style="22" customWidth="1"/>
    <col min="8457" max="8457" width="17" style="22" customWidth="1"/>
    <col min="8458" max="8458" width="0" style="22" hidden="1" customWidth="1"/>
    <col min="8459" max="8684" width="9.109375" style="22"/>
    <col min="8685" max="8685" width="6.88671875" style="22" customWidth="1"/>
    <col min="8686" max="8686" width="0" style="22" hidden="1" customWidth="1"/>
    <col min="8687" max="8687" width="19" style="22" customWidth="1"/>
    <col min="8688" max="8688" width="0" style="22" hidden="1" customWidth="1"/>
    <col min="8689" max="8689" width="18" style="22" customWidth="1"/>
    <col min="8690" max="8693" width="0" style="22" hidden="1" customWidth="1"/>
    <col min="8694" max="8694" width="17.109375" style="22" customWidth="1"/>
    <col min="8695" max="8696" width="0" style="22" hidden="1" customWidth="1"/>
    <col min="8697" max="8697" width="15" style="22" customWidth="1"/>
    <col min="8698" max="8698" width="0" style="22" hidden="1" customWidth="1"/>
    <col min="8699" max="8699" width="20.88671875" style="22" customWidth="1"/>
    <col min="8700" max="8710" width="0" style="22" hidden="1" customWidth="1"/>
    <col min="8711" max="8711" width="19" style="22" customWidth="1"/>
    <col min="8712" max="8712" width="20.109375" style="22" customWidth="1"/>
    <col min="8713" max="8713" width="17" style="22" customWidth="1"/>
    <col min="8714" max="8714" width="0" style="22" hidden="1" customWidth="1"/>
    <col min="8715" max="8940" width="9.109375" style="22"/>
    <col min="8941" max="8941" width="6.88671875" style="22" customWidth="1"/>
    <col min="8942" max="8942" width="0" style="22" hidden="1" customWidth="1"/>
    <col min="8943" max="8943" width="19" style="22" customWidth="1"/>
    <col min="8944" max="8944" width="0" style="22" hidden="1" customWidth="1"/>
    <col min="8945" max="8945" width="18" style="22" customWidth="1"/>
    <col min="8946" max="8949" width="0" style="22" hidden="1" customWidth="1"/>
    <col min="8950" max="8950" width="17.109375" style="22" customWidth="1"/>
    <col min="8951" max="8952" width="0" style="22" hidden="1" customWidth="1"/>
    <col min="8953" max="8953" width="15" style="22" customWidth="1"/>
    <col min="8954" max="8954" width="0" style="22" hidden="1" customWidth="1"/>
    <col min="8955" max="8955" width="20.88671875" style="22" customWidth="1"/>
    <col min="8956" max="8966" width="0" style="22" hidden="1" customWidth="1"/>
    <col min="8967" max="8967" width="19" style="22" customWidth="1"/>
    <col min="8968" max="8968" width="20.109375" style="22" customWidth="1"/>
    <col min="8969" max="8969" width="17" style="22" customWidth="1"/>
    <col min="8970" max="8970" width="0" style="22" hidden="1" customWidth="1"/>
    <col min="8971" max="9196" width="9.109375" style="22"/>
    <col min="9197" max="9197" width="6.88671875" style="22" customWidth="1"/>
    <col min="9198" max="9198" width="0" style="22" hidden="1" customWidth="1"/>
    <col min="9199" max="9199" width="19" style="22" customWidth="1"/>
    <col min="9200" max="9200" width="0" style="22" hidden="1" customWidth="1"/>
    <col min="9201" max="9201" width="18" style="22" customWidth="1"/>
    <col min="9202" max="9205" width="0" style="22" hidden="1" customWidth="1"/>
    <col min="9206" max="9206" width="17.109375" style="22" customWidth="1"/>
    <col min="9207" max="9208" width="0" style="22" hidden="1" customWidth="1"/>
    <col min="9209" max="9209" width="15" style="22" customWidth="1"/>
    <col min="9210" max="9210" width="0" style="22" hidden="1" customWidth="1"/>
    <col min="9211" max="9211" width="20.88671875" style="22" customWidth="1"/>
    <col min="9212" max="9222" width="0" style="22" hidden="1" customWidth="1"/>
    <col min="9223" max="9223" width="19" style="22" customWidth="1"/>
    <col min="9224" max="9224" width="20.109375" style="22" customWidth="1"/>
    <col min="9225" max="9225" width="17" style="22" customWidth="1"/>
    <col min="9226" max="9226" width="0" style="22" hidden="1" customWidth="1"/>
    <col min="9227" max="9452" width="9.109375" style="22"/>
    <col min="9453" max="9453" width="6.88671875" style="22" customWidth="1"/>
    <col min="9454" max="9454" width="0" style="22" hidden="1" customWidth="1"/>
    <col min="9455" max="9455" width="19" style="22" customWidth="1"/>
    <col min="9456" max="9456" width="0" style="22" hidden="1" customWidth="1"/>
    <col min="9457" max="9457" width="18" style="22" customWidth="1"/>
    <col min="9458" max="9461" width="0" style="22" hidden="1" customWidth="1"/>
    <col min="9462" max="9462" width="17.109375" style="22" customWidth="1"/>
    <col min="9463" max="9464" width="0" style="22" hidden="1" customWidth="1"/>
    <col min="9465" max="9465" width="15" style="22" customWidth="1"/>
    <col min="9466" max="9466" width="0" style="22" hidden="1" customWidth="1"/>
    <col min="9467" max="9467" width="20.88671875" style="22" customWidth="1"/>
    <col min="9468" max="9478" width="0" style="22" hidden="1" customWidth="1"/>
    <col min="9479" max="9479" width="19" style="22" customWidth="1"/>
    <col min="9480" max="9480" width="20.109375" style="22" customWidth="1"/>
    <col min="9481" max="9481" width="17" style="22" customWidth="1"/>
    <col min="9482" max="9482" width="0" style="22" hidden="1" customWidth="1"/>
    <col min="9483" max="9708" width="9.109375" style="22"/>
    <col min="9709" max="9709" width="6.88671875" style="22" customWidth="1"/>
    <col min="9710" max="9710" width="0" style="22" hidden="1" customWidth="1"/>
    <col min="9711" max="9711" width="19" style="22" customWidth="1"/>
    <col min="9712" max="9712" width="0" style="22" hidden="1" customWidth="1"/>
    <col min="9713" max="9713" width="18" style="22" customWidth="1"/>
    <col min="9714" max="9717" width="0" style="22" hidden="1" customWidth="1"/>
    <col min="9718" max="9718" width="17.109375" style="22" customWidth="1"/>
    <col min="9719" max="9720" width="0" style="22" hidden="1" customWidth="1"/>
    <col min="9721" max="9721" width="15" style="22" customWidth="1"/>
    <col min="9722" max="9722" width="0" style="22" hidden="1" customWidth="1"/>
    <col min="9723" max="9723" width="20.88671875" style="22" customWidth="1"/>
    <col min="9724" max="9734" width="0" style="22" hidden="1" customWidth="1"/>
    <col min="9735" max="9735" width="19" style="22" customWidth="1"/>
    <col min="9736" max="9736" width="20.109375" style="22" customWidth="1"/>
    <col min="9737" max="9737" width="17" style="22" customWidth="1"/>
    <col min="9738" max="9738" width="0" style="22" hidden="1" customWidth="1"/>
    <col min="9739" max="9964" width="9.109375" style="22"/>
    <col min="9965" max="9965" width="6.88671875" style="22" customWidth="1"/>
    <col min="9966" max="9966" width="0" style="22" hidden="1" customWidth="1"/>
    <col min="9967" max="9967" width="19" style="22" customWidth="1"/>
    <col min="9968" max="9968" width="0" style="22" hidden="1" customWidth="1"/>
    <col min="9969" max="9969" width="18" style="22" customWidth="1"/>
    <col min="9970" max="9973" width="0" style="22" hidden="1" customWidth="1"/>
    <col min="9974" max="9974" width="17.109375" style="22" customWidth="1"/>
    <col min="9975" max="9976" width="0" style="22" hidden="1" customWidth="1"/>
    <col min="9977" max="9977" width="15" style="22" customWidth="1"/>
    <col min="9978" max="9978" width="0" style="22" hidden="1" customWidth="1"/>
    <col min="9979" max="9979" width="20.88671875" style="22" customWidth="1"/>
    <col min="9980" max="9990" width="0" style="22" hidden="1" customWidth="1"/>
    <col min="9991" max="9991" width="19" style="22" customWidth="1"/>
    <col min="9992" max="9992" width="20.109375" style="22" customWidth="1"/>
    <col min="9993" max="9993" width="17" style="22" customWidth="1"/>
    <col min="9994" max="9994" width="0" style="22" hidden="1" customWidth="1"/>
    <col min="9995" max="10220" width="9.109375" style="22"/>
    <col min="10221" max="10221" width="6.88671875" style="22" customWidth="1"/>
    <col min="10222" max="10222" width="0" style="22" hidden="1" customWidth="1"/>
    <col min="10223" max="10223" width="19" style="22" customWidth="1"/>
    <col min="10224" max="10224" width="0" style="22" hidden="1" customWidth="1"/>
    <col min="10225" max="10225" width="18" style="22" customWidth="1"/>
    <col min="10226" max="10229" width="0" style="22" hidden="1" customWidth="1"/>
    <col min="10230" max="10230" width="17.109375" style="22" customWidth="1"/>
    <col min="10231" max="10232" width="0" style="22" hidden="1" customWidth="1"/>
    <col min="10233" max="10233" width="15" style="22" customWidth="1"/>
    <col min="10234" max="10234" width="0" style="22" hidden="1" customWidth="1"/>
    <col min="10235" max="10235" width="20.88671875" style="22" customWidth="1"/>
    <col min="10236" max="10246" width="0" style="22" hidden="1" customWidth="1"/>
    <col min="10247" max="10247" width="19" style="22" customWidth="1"/>
    <col min="10248" max="10248" width="20.109375" style="22" customWidth="1"/>
    <col min="10249" max="10249" width="17" style="22" customWidth="1"/>
    <col min="10250" max="10250" width="0" style="22" hidden="1" customWidth="1"/>
    <col min="10251" max="10476" width="9.109375" style="22"/>
    <col min="10477" max="10477" width="6.88671875" style="22" customWidth="1"/>
    <col min="10478" max="10478" width="0" style="22" hidden="1" customWidth="1"/>
    <col min="10479" max="10479" width="19" style="22" customWidth="1"/>
    <col min="10480" max="10480" width="0" style="22" hidden="1" customWidth="1"/>
    <col min="10481" max="10481" width="18" style="22" customWidth="1"/>
    <col min="10482" max="10485" width="0" style="22" hidden="1" customWidth="1"/>
    <col min="10486" max="10486" width="17.109375" style="22" customWidth="1"/>
    <col min="10487" max="10488" width="0" style="22" hidden="1" customWidth="1"/>
    <col min="10489" max="10489" width="15" style="22" customWidth="1"/>
    <col min="10490" max="10490" width="0" style="22" hidden="1" customWidth="1"/>
    <col min="10491" max="10491" width="20.88671875" style="22" customWidth="1"/>
    <col min="10492" max="10502" width="0" style="22" hidden="1" customWidth="1"/>
    <col min="10503" max="10503" width="19" style="22" customWidth="1"/>
    <col min="10504" max="10504" width="20.109375" style="22" customWidth="1"/>
    <col min="10505" max="10505" width="17" style="22" customWidth="1"/>
    <col min="10506" max="10506" width="0" style="22" hidden="1" customWidth="1"/>
    <col min="10507" max="10732" width="9.109375" style="22"/>
    <col min="10733" max="10733" width="6.88671875" style="22" customWidth="1"/>
    <col min="10734" max="10734" width="0" style="22" hidden="1" customWidth="1"/>
    <col min="10735" max="10735" width="19" style="22" customWidth="1"/>
    <col min="10736" max="10736" width="0" style="22" hidden="1" customWidth="1"/>
    <col min="10737" max="10737" width="18" style="22" customWidth="1"/>
    <col min="10738" max="10741" width="0" style="22" hidden="1" customWidth="1"/>
    <col min="10742" max="10742" width="17.109375" style="22" customWidth="1"/>
    <col min="10743" max="10744" width="0" style="22" hidden="1" customWidth="1"/>
    <col min="10745" max="10745" width="15" style="22" customWidth="1"/>
    <col min="10746" max="10746" width="0" style="22" hidden="1" customWidth="1"/>
    <col min="10747" max="10747" width="20.88671875" style="22" customWidth="1"/>
    <col min="10748" max="10758" width="0" style="22" hidden="1" customWidth="1"/>
    <col min="10759" max="10759" width="19" style="22" customWidth="1"/>
    <col min="10760" max="10760" width="20.109375" style="22" customWidth="1"/>
    <col min="10761" max="10761" width="17" style="22" customWidth="1"/>
    <col min="10762" max="10762" width="0" style="22" hidden="1" customWidth="1"/>
    <col min="10763" max="10988" width="9.109375" style="22"/>
    <col min="10989" max="10989" width="6.88671875" style="22" customWidth="1"/>
    <col min="10990" max="10990" width="0" style="22" hidden="1" customWidth="1"/>
    <col min="10991" max="10991" width="19" style="22" customWidth="1"/>
    <col min="10992" max="10992" width="0" style="22" hidden="1" customWidth="1"/>
    <col min="10993" max="10993" width="18" style="22" customWidth="1"/>
    <col min="10994" max="10997" width="0" style="22" hidden="1" customWidth="1"/>
    <col min="10998" max="10998" width="17.109375" style="22" customWidth="1"/>
    <col min="10999" max="11000" width="0" style="22" hidden="1" customWidth="1"/>
    <col min="11001" max="11001" width="15" style="22" customWidth="1"/>
    <col min="11002" max="11002" width="0" style="22" hidden="1" customWidth="1"/>
    <col min="11003" max="11003" width="20.88671875" style="22" customWidth="1"/>
    <col min="11004" max="11014" width="0" style="22" hidden="1" customWidth="1"/>
    <col min="11015" max="11015" width="19" style="22" customWidth="1"/>
    <col min="11016" max="11016" width="20.109375" style="22" customWidth="1"/>
    <col min="11017" max="11017" width="17" style="22" customWidth="1"/>
    <col min="11018" max="11018" width="0" style="22" hidden="1" customWidth="1"/>
    <col min="11019" max="11244" width="9.109375" style="22"/>
    <col min="11245" max="11245" width="6.88671875" style="22" customWidth="1"/>
    <col min="11246" max="11246" width="0" style="22" hidden="1" customWidth="1"/>
    <col min="11247" max="11247" width="19" style="22" customWidth="1"/>
    <col min="11248" max="11248" width="0" style="22" hidden="1" customWidth="1"/>
    <col min="11249" max="11249" width="18" style="22" customWidth="1"/>
    <col min="11250" max="11253" width="0" style="22" hidden="1" customWidth="1"/>
    <col min="11254" max="11254" width="17.109375" style="22" customWidth="1"/>
    <col min="11255" max="11256" width="0" style="22" hidden="1" customWidth="1"/>
    <col min="11257" max="11257" width="15" style="22" customWidth="1"/>
    <col min="11258" max="11258" width="0" style="22" hidden="1" customWidth="1"/>
    <col min="11259" max="11259" width="20.88671875" style="22" customWidth="1"/>
    <col min="11260" max="11270" width="0" style="22" hidden="1" customWidth="1"/>
    <col min="11271" max="11271" width="19" style="22" customWidth="1"/>
    <col min="11272" max="11272" width="20.109375" style="22" customWidth="1"/>
    <col min="11273" max="11273" width="17" style="22" customWidth="1"/>
    <col min="11274" max="11274" width="0" style="22" hidden="1" customWidth="1"/>
    <col min="11275" max="11500" width="9.109375" style="22"/>
    <col min="11501" max="11501" width="6.88671875" style="22" customWidth="1"/>
    <col min="11502" max="11502" width="0" style="22" hidden="1" customWidth="1"/>
    <col min="11503" max="11503" width="19" style="22" customWidth="1"/>
    <col min="11504" max="11504" width="0" style="22" hidden="1" customWidth="1"/>
    <col min="11505" max="11505" width="18" style="22" customWidth="1"/>
    <col min="11506" max="11509" width="0" style="22" hidden="1" customWidth="1"/>
    <col min="11510" max="11510" width="17.109375" style="22" customWidth="1"/>
    <col min="11511" max="11512" width="0" style="22" hidden="1" customWidth="1"/>
    <col min="11513" max="11513" width="15" style="22" customWidth="1"/>
    <col min="11514" max="11514" width="0" style="22" hidden="1" customWidth="1"/>
    <col min="11515" max="11515" width="20.88671875" style="22" customWidth="1"/>
    <col min="11516" max="11526" width="0" style="22" hidden="1" customWidth="1"/>
    <col min="11527" max="11527" width="19" style="22" customWidth="1"/>
    <col min="11528" max="11528" width="20.109375" style="22" customWidth="1"/>
    <col min="11529" max="11529" width="17" style="22" customWidth="1"/>
    <col min="11530" max="11530" width="0" style="22" hidden="1" customWidth="1"/>
    <col min="11531" max="11756" width="9.109375" style="22"/>
    <col min="11757" max="11757" width="6.88671875" style="22" customWidth="1"/>
    <col min="11758" max="11758" width="0" style="22" hidden="1" customWidth="1"/>
    <col min="11759" max="11759" width="19" style="22" customWidth="1"/>
    <col min="11760" max="11760" width="0" style="22" hidden="1" customWidth="1"/>
    <col min="11761" max="11761" width="18" style="22" customWidth="1"/>
    <col min="11762" max="11765" width="0" style="22" hidden="1" customWidth="1"/>
    <col min="11766" max="11766" width="17.109375" style="22" customWidth="1"/>
    <col min="11767" max="11768" width="0" style="22" hidden="1" customWidth="1"/>
    <col min="11769" max="11769" width="15" style="22" customWidth="1"/>
    <col min="11770" max="11770" width="0" style="22" hidden="1" customWidth="1"/>
    <col min="11771" max="11771" width="20.88671875" style="22" customWidth="1"/>
    <col min="11772" max="11782" width="0" style="22" hidden="1" customWidth="1"/>
    <col min="11783" max="11783" width="19" style="22" customWidth="1"/>
    <col min="11784" max="11784" width="20.109375" style="22" customWidth="1"/>
    <col min="11785" max="11785" width="17" style="22" customWidth="1"/>
    <col min="11786" max="11786" width="0" style="22" hidden="1" customWidth="1"/>
    <col min="11787" max="12012" width="9.109375" style="22"/>
    <col min="12013" max="12013" width="6.88671875" style="22" customWidth="1"/>
    <col min="12014" max="12014" width="0" style="22" hidden="1" customWidth="1"/>
    <col min="12015" max="12015" width="19" style="22" customWidth="1"/>
    <col min="12016" max="12016" width="0" style="22" hidden="1" customWidth="1"/>
    <col min="12017" max="12017" width="18" style="22" customWidth="1"/>
    <col min="12018" max="12021" width="0" style="22" hidden="1" customWidth="1"/>
    <col min="12022" max="12022" width="17.109375" style="22" customWidth="1"/>
    <col min="12023" max="12024" width="0" style="22" hidden="1" customWidth="1"/>
    <col min="12025" max="12025" width="15" style="22" customWidth="1"/>
    <col min="12026" max="12026" width="0" style="22" hidden="1" customWidth="1"/>
    <col min="12027" max="12027" width="20.88671875" style="22" customWidth="1"/>
    <col min="12028" max="12038" width="0" style="22" hidden="1" customWidth="1"/>
    <col min="12039" max="12039" width="19" style="22" customWidth="1"/>
    <col min="12040" max="12040" width="20.109375" style="22" customWidth="1"/>
    <col min="12041" max="12041" width="17" style="22" customWidth="1"/>
    <col min="12042" max="12042" width="0" style="22" hidden="1" customWidth="1"/>
    <col min="12043" max="12268" width="9.109375" style="22"/>
    <col min="12269" max="12269" width="6.88671875" style="22" customWidth="1"/>
    <col min="12270" max="12270" width="0" style="22" hidden="1" customWidth="1"/>
    <col min="12271" max="12271" width="19" style="22" customWidth="1"/>
    <col min="12272" max="12272" width="0" style="22" hidden="1" customWidth="1"/>
    <col min="12273" max="12273" width="18" style="22" customWidth="1"/>
    <col min="12274" max="12277" width="0" style="22" hidden="1" customWidth="1"/>
    <col min="12278" max="12278" width="17.109375" style="22" customWidth="1"/>
    <col min="12279" max="12280" width="0" style="22" hidden="1" customWidth="1"/>
    <col min="12281" max="12281" width="15" style="22" customWidth="1"/>
    <col min="12282" max="12282" width="0" style="22" hidden="1" customWidth="1"/>
    <col min="12283" max="12283" width="20.88671875" style="22" customWidth="1"/>
    <col min="12284" max="12294" width="0" style="22" hidden="1" customWidth="1"/>
    <col min="12295" max="12295" width="19" style="22" customWidth="1"/>
    <col min="12296" max="12296" width="20.109375" style="22" customWidth="1"/>
    <col min="12297" max="12297" width="17" style="22" customWidth="1"/>
    <col min="12298" max="12298" width="0" style="22" hidden="1" customWidth="1"/>
    <col min="12299" max="12524" width="9.109375" style="22"/>
    <col min="12525" max="12525" width="6.88671875" style="22" customWidth="1"/>
    <col min="12526" max="12526" width="0" style="22" hidden="1" customWidth="1"/>
    <col min="12527" max="12527" width="19" style="22" customWidth="1"/>
    <col min="12528" max="12528" width="0" style="22" hidden="1" customWidth="1"/>
    <col min="12529" max="12529" width="18" style="22" customWidth="1"/>
    <col min="12530" max="12533" width="0" style="22" hidden="1" customWidth="1"/>
    <col min="12534" max="12534" width="17.109375" style="22" customWidth="1"/>
    <col min="12535" max="12536" width="0" style="22" hidden="1" customWidth="1"/>
    <col min="12537" max="12537" width="15" style="22" customWidth="1"/>
    <col min="12538" max="12538" width="0" style="22" hidden="1" customWidth="1"/>
    <col min="12539" max="12539" width="20.88671875" style="22" customWidth="1"/>
    <col min="12540" max="12550" width="0" style="22" hidden="1" customWidth="1"/>
    <col min="12551" max="12551" width="19" style="22" customWidth="1"/>
    <col min="12552" max="12552" width="20.109375" style="22" customWidth="1"/>
    <col min="12553" max="12553" width="17" style="22" customWidth="1"/>
    <col min="12554" max="12554" width="0" style="22" hidden="1" customWidth="1"/>
    <col min="12555" max="12780" width="9.109375" style="22"/>
    <col min="12781" max="12781" width="6.88671875" style="22" customWidth="1"/>
    <col min="12782" max="12782" width="0" style="22" hidden="1" customWidth="1"/>
    <col min="12783" max="12783" width="19" style="22" customWidth="1"/>
    <col min="12784" max="12784" width="0" style="22" hidden="1" customWidth="1"/>
    <col min="12785" max="12785" width="18" style="22" customWidth="1"/>
    <col min="12786" max="12789" width="0" style="22" hidden="1" customWidth="1"/>
    <col min="12790" max="12790" width="17.109375" style="22" customWidth="1"/>
    <col min="12791" max="12792" width="0" style="22" hidden="1" customWidth="1"/>
    <col min="12793" max="12793" width="15" style="22" customWidth="1"/>
    <col min="12794" max="12794" width="0" style="22" hidden="1" customWidth="1"/>
    <col min="12795" max="12795" width="20.88671875" style="22" customWidth="1"/>
    <col min="12796" max="12806" width="0" style="22" hidden="1" customWidth="1"/>
    <col min="12807" max="12807" width="19" style="22" customWidth="1"/>
    <col min="12808" max="12808" width="20.109375" style="22" customWidth="1"/>
    <col min="12809" max="12809" width="17" style="22" customWidth="1"/>
    <col min="12810" max="12810" width="0" style="22" hidden="1" customWidth="1"/>
    <col min="12811" max="13036" width="9.109375" style="22"/>
    <col min="13037" max="13037" width="6.88671875" style="22" customWidth="1"/>
    <col min="13038" max="13038" width="0" style="22" hidden="1" customWidth="1"/>
    <col min="13039" max="13039" width="19" style="22" customWidth="1"/>
    <col min="13040" max="13040" width="0" style="22" hidden="1" customWidth="1"/>
    <col min="13041" max="13041" width="18" style="22" customWidth="1"/>
    <col min="13042" max="13045" width="0" style="22" hidden="1" customWidth="1"/>
    <col min="13046" max="13046" width="17.109375" style="22" customWidth="1"/>
    <col min="13047" max="13048" width="0" style="22" hidden="1" customWidth="1"/>
    <col min="13049" max="13049" width="15" style="22" customWidth="1"/>
    <col min="13050" max="13050" width="0" style="22" hidden="1" customWidth="1"/>
    <col min="13051" max="13051" width="20.88671875" style="22" customWidth="1"/>
    <col min="13052" max="13062" width="0" style="22" hidden="1" customWidth="1"/>
    <col min="13063" max="13063" width="19" style="22" customWidth="1"/>
    <col min="13064" max="13064" width="20.109375" style="22" customWidth="1"/>
    <col min="13065" max="13065" width="17" style="22" customWidth="1"/>
    <col min="13066" max="13066" width="0" style="22" hidden="1" customWidth="1"/>
    <col min="13067" max="13292" width="9.109375" style="22"/>
    <col min="13293" max="13293" width="6.88671875" style="22" customWidth="1"/>
    <col min="13294" max="13294" width="0" style="22" hidden="1" customWidth="1"/>
    <col min="13295" max="13295" width="19" style="22" customWidth="1"/>
    <col min="13296" max="13296" width="0" style="22" hidden="1" customWidth="1"/>
    <col min="13297" max="13297" width="18" style="22" customWidth="1"/>
    <col min="13298" max="13301" width="0" style="22" hidden="1" customWidth="1"/>
    <col min="13302" max="13302" width="17.109375" style="22" customWidth="1"/>
    <col min="13303" max="13304" width="0" style="22" hidden="1" customWidth="1"/>
    <col min="13305" max="13305" width="15" style="22" customWidth="1"/>
    <col min="13306" max="13306" width="0" style="22" hidden="1" customWidth="1"/>
    <col min="13307" max="13307" width="20.88671875" style="22" customWidth="1"/>
    <col min="13308" max="13318" width="0" style="22" hidden="1" customWidth="1"/>
    <col min="13319" max="13319" width="19" style="22" customWidth="1"/>
    <col min="13320" max="13320" width="20.109375" style="22" customWidth="1"/>
    <col min="13321" max="13321" width="17" style="22" customWidth="1"/>
    <col min="13322" max="13322" width="0" style="22" hidden="1" customWidth="1"/>
    <col min="13323" max="13548" width="9.109375" style="22"/>
    <col min="13549" max="13549" width="6.88671875" style="22" customWidth="1"/>
    <col min="13550" max="13550" width="0" style="22" hidden="1" customWidth="1"/>
    <col min="13551" max="13551" width="19" style="22" customWidth="1"/>
    <col min="13552" max="13552" width="0" style="22" hidden="1" customWidth="1"/>
    <col min="13553" max="13553" width="18" style="22" customWidth="1"/>
    <col min="13554" max="13557" width="0" style="22" hidden="1" customWidth="1"/>
    <col min="13558" max="13558" width="17.109375" style="22" customWidth="1"/>
    <col min="13559" max="13560" width="0" style="22" hidden="1" customWidth="1"/>
    <col min="13561" max="13561" width="15" style="22" customWidth="1"/>
    <col min="13562" max="13562" width="0" style="22" hidden="1" customWidth="1"/>
    <col min="13563" max="13563" width="20.88671875" style="22" customWidth="1"/>
    <col min="13564" max="13574" width="0" style="22" hidden="1" customWidth="1"/>
    <col min="13575" max="13575" width="19" style="22" customWidth="1"/>
    <col min="13576" max="13576" width="20.109375" style="22" customWidth="1"/>
    <col min="13577" max="13577" width="17" style="22" customWidth="1"/>
    <col min="13578" max="13578" width="0" style="22" hidden="1" customWidth="1"/>
    <col min="13579" max="13804" width="9.109375" style="22"/>
    <col min="13805" max="13805" width="6.88671875" style="22" customWidth="1"/>
    <col min="13806" max="13806" width="0" style="22" hidden="1" customWidth="1"/>
    <col min="13807" max="13807" width="19" style="22" customWidth="1"/>
    <col min="13808" max="13808" width="0" style="22" hidden="1" customWidth="1"/>
    <col min="13809" max="13809" width="18" style="22" customWidth="1"/>
    <col min="13810" max="13813" width="0" style="22" hidden="1" customWidth="1"/>
    <col min="13814" max="13814" width="17.109375" style="22" customWidth="1"/>
    <col min="13815" max="13816" width="0" style="22" hidden="1" customWidth="1"/>
    <col min="13817" max="13817" width="15" style="22" customWidth="1"/>
    <col min="13818" max="13818" width="0" style="22" hidden="1" customWidth="1"/>
    <col min="13819" max="13819" width="20.88671875" style="22" customWidth="1"/>
    <col min="13820" max="13830" width="0" style="22" hidden="1" customWidth="1"/>
    <col min="13831" max="13831" width="19" style="22" customWidth="1"/>
    <col min="13832" max="13832" width="20.109375" style="22" customWidth="1"/>
    <col min="13833" max="13833" width="17" style="22" customWidth="1"/>
    <col min="13834" max="13834" width="0" style="22" hidden="1" customWidth="1"/>
    <col min="13835" max="14060" width="9.109375" style="22"/>
    <col min="14061" max="14061" width="6.88671875" style="22" customWidth="1"/>
    <col min="14062" max="14062" width="0" style="22" hidden="1" customWidth="1"/>
    <col min="14063" max="14063" width="19" style="22" customWidth="1"/>
    <col min="14064" max="14064" width="0" style="22" hidden="1" customWidth="1"/>
    <col min="14065" max="14065" width="18" style="22" customWidth="1"/>
    <col min="14066" max="14069" width="0" style="22" hidden="1" customWidth="1"/>
    <col min="14070" max="14070" width="17.109375" style="22" customWidth="1"/>
    <col min="14071" max="14072" width="0" style="22" hidden="1" customWidth="1"/>
    <col min="14073" max="14073" width="15" style="22" customWidth="1"/>
    <col min="14074" max="14074" width="0" style="22" hidden="1" customWidth="1"/>
    <col min="14075" max="14075" width="20.88671875" style="22" customWidth="1"/>
    <col min="14076" max="14086" width="0" style="22" hidden="1" customWidth="1"/>
    <col min="14087" max="14087" width="19" style="22" customWidth="1"/>
    <col min="14088" max="14088" width="20.109375" style="22" customWidth="1"/>
    <col min="14089" max="14089" width="17" style="22" customWidth="1"/>
    <col min="14090" max="14090" width="0" style="22" hidden="1" customWidth="1"/>
    <col min="14091" max="14316" width="9.109375" style="22"/>
    <col min="14317" max="14317" width="6.88671875" style="22" customWidth="1"/>
    <col min="14318" max="14318" width="0" style="22" hidden="1" customWidth="1"/>
    <col min="14319" max="14319" width="19" style="22" customWidth="1"/>
    <col min="14320" max="14320" width="0" style="22" hidden="1" customWidth="1"/>
    <col min="14321" max="14321" width="18" style="22" customWidth="1"/>
    <col min="14322" max="14325" width="0" style="22" hidden="1" customWidth="1"/>
    <col min="14326" max="14326" width="17.109375" style="22" customWidth="1"/>
    <col min="14327" max="14328" width="0" style="22" hidden="1" customWidth="1"/>
    <col min="14329" max="14329" width="15" style="22" customWidth="1"/>
    <col min="14330" max="14330" width="0" style="22" hidden="1" customWidth="1"/>
    <col min="14331" max="14331" width="20.88671875" style="22" customWidth="1"/>
    <col min="14332" max="14342" width="0" style="22" hidden="1" customWidth="1"/>
    <col min="14343" max="14343" width="19" style="22" customWidth="1"/>
    <col min="14344" max="14344" width="20.109375" style="22" customWidth="1"/>
    <col min="14345" max="14345" width="17" style="22" customWidth="1"/>
    <col min="14346" max="14346" width="0" style="22" hidden="1" customWidth="1"/>
    <col min="14347" max="14572" width="9.109375" style="22"/>
    <col min="14573" max="14573" width="6.88671875" style="22" customWidth="1"/>
    <col min="14574" max="14574" width="0" style="22" hidden="1" customWidth="1"/>
    <col min="14575" max="14575" width="19" style="22" customWidth="1"/>
    <col min="14576" max="14576" width="0" style="22" hidden="1" customWidth="1"/>
    <col min="14577" max="14577" width="18" style="22" customWidth="1"/>
    <col min="14578" max="14581" width="0" style="22" hidden="1" customWidth="1"/>
    <col min="14582" max="14582" width="17.109375" style="22" customWidth="1"/>
    <col min="14583" max="14584" width="0" style="22" hidden="1" customWidth="1"/>
    <col min="14585" max="14585" width="15" style="22" customWidth="1"/>
    <col min="14586" max="14586" width="0" style="22" hidden="1" customWidth="1"/>
    <col min="14587" max="14587" width="20.88671875" style="22" customWidth="1"/>
    <col min="14588" max="14598" width="0" style="22" hidden="1" customWidth="1"/>
    <col min="14599" max="14599" width="19" style="22" customWidth="1"/>
    <col min="14600" max="14600" width="20.109375" style="22" customWidth="1"/>
    <col min="14601" max="14601" width="17" style="22" customWidth="1"/>
    <col min="14602" max="14602" width="0" style="22" hidden="1" customWidth="1"/>
    <col min="14603" max="14828" width="9.109375" style="22"/>
    <col min="14829" max="14829" width="6.88671875" style="22" customWidth="1"/>
    <col min="14830" max="14830" width="0" style="22" hidden="1" customWidth="1"/>
    <col min="14831" max="14831" width="19" style="22" customWidth="1"/>
    <col min="14832" max="14832" width="0" style="22" hidden="1" customWidth="1"/>
    <col min="14833" max="14833" width="18" style="22" customWidth="1"/>
    <col min="14834" max="14837" width="0" style="22" hidden="1" customWidth="1"/>
    <col min="14838" max="14838" width="17.109375" style="22" customWidth="1"/>
    <col min="14839" max="14840" width="0" style="22" hidden="1" customWidth="1"/>
    <col min="14841" max="14841" width="15" style="22" customWidth="1"/>
    <col min="14842" max="14842" width="0" style="22" hidden="1" customWidth="1"/>
    <col min="14843" max="14843" width="20.88671875" style="22" customWidth="1"/>
    <col min="14844" max="14854" width="0" style="22" hidden="1" customWidth="1"/>
    <col min="14855" max="14855" width="19" style="22" customWidth="1"/>
    <col min="14856" max="14856" width="20.109375" style="22" customWidth="1"/>
    <col min="14857" max="14857" width="17" style="22" customWidth="1"/>
    <col min="14858" max="14858" width="0" style="22" hidden="1" customWidth="1"/>
    <col min="14859" max="15084" width="9.109375" style="22"/>
    <col min="15085" max="15085" width="6.88671875" style="22" customWidth="1"/>
    <col min="15086" max="15086" width="0" style="22" hidden="1" customWidth="1"/>
    <col min="15087" max="15087" width="19" style="22" customWidth="1"/>
    <col min="15088" max="15088" width="0" style="22" hidden="1" customWidth="1"/>
    <col min="15089" max="15089" width="18" style="22" customWidth="1"/>
    <col min="15090" max="15093" width="0" style="22" hidden="1" customWidth="1"/>
    <col min="15094" max="15094" width="17.109375" style="22" customWidth="1"/>
    <col min="15095" max="15096" width="0" style="22" hidden="1" customWidth="1"/>
    <col min="15097" max="15097" width="15" style="22" customWidth="1"/>
    <col min="15098" max="15098" width="0" style="22" hidden="1" customWidth="1"/>
    <col min="15099" max="15099" width="20.88671875" style="22" customWidth="1"/>
    <col min="15100" max="15110" width="0" style="22" hidden="1" customWidth="1"/>
    <col min="15111" max="15111" width="19" style="22" customWidth="1"/>
    <col min="15112" max="15112" width="20.109375" style="22" customWidth="1"/>
    <col min="15113" max="15113" width="17" style="22" customWidth="1"/>
    <col min="15114" max="15114" width="0" style="22" hidden="1" customWidth="1"/>
    <col min="15115" max="15340" width="9.109375" style="22"/>
    <col min="15341" max="15341" width="6.88671875" style="22" customWidth="1"/>
    <col min="15342" max="15342" width="0" style="22" hidden="1" customWidth="1"/>
    <col min="15343" max="15343" width="19" style="22" customWidth="1"/>
    <col min="15344" max="15344" width="0" style="22" hidden="1" customWidth="1"/>
    <col min="15345" max="15345" width="18" style="22" customWidth="1"/>
    <col min="15346" max="15349" width="0" style="22" hidden="1" customWidth="1"/>
    <col min="15350" max="15350" width="17.109375" style="22" customWidth="1"/>
    <col min="15351" max="15352" width="0" style="22" hidden="1" customWidth="1"/>
    <col min="15353" max="15353" width="15" style="22" customWidth="1"/>
    <col min="15354" max="15354" width="0" style="22" hidden="1" customWidth="1"/>
    <col min="15355" max="15355" width="20.88671875" style="22" customWidth="1"/>
    <col min="15356" max="15366" width="0" style="22" hidden="1" customWidth="1"/>
    <col min="15367" max="15367" width="19" style="22" customWidth="1"/>
    <col min="15368" max="15368" width="20.109375" style="22" customWidth="1"/>
    <col min="15369" max="15369" width="17" style="22" customWidth="1"/>
    <col min="15370" max="15370" width="0" style="22" hidden="1" customWidth="1"/>
    <col min="15371" max="15596" width="9.109375" style="22"/>
    <col min="15597" max="15597" width="6.88671875" style="22" customWidth="1"/>
    <col min="15598" max="15598" width="0" style="22" hidden="1" customWidth="1"/>
    <col min="15599" max="15599" width="19" style="22" customWidth="1"/>
    <col min="15600" max="15600" width="0" style="22" hidden="1" customWidth="1"/>
    <col min="15601" max="15601" width="18" style="22" customWidth="1"/>
    <col min="15602" max="15605" width="0" style="22" hidden="1" customWidth="1"/>
    <col min="15606" max="15606" width="17.109375" style="22" customWidth="1"/>
    <col min="15607" max="15608" width="0" style="22" hidden="1" customWidth="1"/>
    <col min="15609" max="15609" width="15" style="22" customWidth="1"/>
    <col min="15610" max="15610" width="0" style="22" hidden="1" customWidth="1"/>
    <col min="15611" max="15611" width="20.88671875" style="22" customWidth="1"/>
    <col min="15612" max="15622" width="0" style="22" hidden="1" customWidth="1"/>
    <col min="15623" max="15623" width="19" style="22" customWidth="1"/>
    <col min="15624" max="15624" width="20.109375" style="22" customWidth="1"/>
    <col min="15625" max="15625" width="17" style="22" customWidth="1"/>
    <col min="15626" max="15626" width="0" style="22" hidden="1" customWidth="1"/>
    <col min="15627" max="15852" width="9.109375" style="22"/>
    <col min="15853" max="15853" width="6.88671875" style="22" customWidth="1"/>
    <col min="15854" max="15854" width="0" style="22" hidden="1" customWidth="1"/>
    <col min="15855" max="15855" width="19" style="22" customWidth="1"/>
    <col min="15856" max="15856" width="0" style="22" hidden="1" customWidth="1"/>
    <col min="15857" max="15857" width="18" style="22" customWidth="1"/>
    <col min="15858" max="15861" width="0" style="22" hidden="1" customWidth="1"/>
    <col min="15862" max="15862" width="17.109375" style="22" customWidth="1"/>
    <col min="15863" max="15864" width="0" style="22" hidden="1" customWidth="1"/>
    <col min="15865" max="15865" width="15" style="22" customWidth="1"/>
    <col min="15866" max="15866" width="0" style="22" hidden="1" customWidth="1"/>
    <col min="15867" max="15867" width="20.88671875" style="22" customWidth="1"/>
    <col min="15868" max="15878" width="0" style="22" hidden="1" customWidth="1"/>
    <col min="15879" max="15879" width="19" style="22" customWidth="1"/>
    <col min="15880" max="15880" width="20.109375" style="22" customWidth="1"/>
    <col min="15881" max="15881" width="17" style="22" customWidth="1"/>
    <col min="15882" max="15882" width="0" style="22" hidden="1" customWidth="1"/>
    <col min="15883" max="16108" width="9.109375" style="22"/>
    <col min="16109" max="16109" width="6.88671875" style="22" customWidth="1"/>
    <col min="16110" max="16110" width="0" style="22" hidden="1" customWidth="1"/>
    <col min="16111" max="16111" width="19" style="22" customWidth="1"/>
    <col min="16112" max="16112" width="0" style="22" hidden="1" customWidth="1"/>
    <col min="16113" max="16113" width="18" style="22" customWidth="1"/>
    <col min="16114" max="16117" width="0" style="22" hidden="1" customWidth="1"/>
    <col min="16118" max="16118" width="17.109375" style="22" customWidth="1"/>
    <col min="16119" max="16120" width="0" style="22" hidden="1" customWidth="1"/>
    <col min="16121" max="16121" width="15" style="22" customWidth="1"/>
    <col min="16122" max="16122" width="0" style="22" hidden="1" customWidth="1"/>
    <col min="16123" max="16123" width="20.88671875" style="22" customWidth="1"/>
    <col min="16124" max="16134" width="0" style="22" hidden="1" customWidth="1"/>
    <col min="16135" max="16135" width="19" style="22" customWidth="1"/>
    <col min="16136" max="16136" width="20.109375" style="22" customWidth="1"/>
    <col min="16137" max="16137" width="17" style="22" customWidth="1"/>
    <col min="16138" max="16138" width="0" style="22" hidden="1" customWidth="1"/>
    <col min="16139" max="16384" width="9.109375" style="22"/>
  </cols>
  <sheetData>
    <row r="1" spans="1:11" s="3" customFormat="1" ht="15.6">
      <c r="A1" s="97" t="s">
        <v>63</v>
      </c>
      <c r="B1" s="98"/>
      <c r="C1" s="97"/>
      <c r="D1" s="97"/>
      <c r="E1" s="97"/>
      <c r="F1" s="97"/>
      <c r="G1" s="97"/>
      <c r="H1" s="97"/>
      <c r="I1" s="99"/>
      <c r="J1" s="99"/>
      <c r="K1" s="99"/>
    </row>
    <row r="2" spans="1:11" s="3" customFormat="1" ht="17.25" customHeight="1">
      <c r="A2" s="97" t="s">
        <v>64</v>
      </c>
      <c r="B2" s="97"/>
      <c r="C2" s="97"/>
      <c r="D2" s="97"/>
      <c r="E2" s="97"/>
      <c r="F2" s="97"/>
      <c r="G2" s="97"/>
      <c r="H2" s="4"/>
      <c r="I2" s="100"/>
      <c r="J2" s="100"/>
      <c r="K2" s="100"/>
    </row>
    <row r="3" spans="1:11" s="6" customFormat="1" ht="18.75" customHeight="1">
      <c r="A3" s="93" t="s">
        <v>65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6" customFormat="1" ht="19.5" customHeight="1">
      <c r="A4" s="93" t="s">
        <v>100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1" customFormat="1" ht="29.4" customHeight="1">
      <c r="A5" s="67" t="s">
        <v>3</v>
      </c>
      <c r="B5" s="67" t="s">
        <v>4</v>
      </c>
      <c r="C5" s="67" t="s">
        <v>66</v>
      </c>
      <c r="D5" s="67" t="s">
        <v>98</v>
      </c>
      <c r="E5" s="67" t="s">
        <v>14</v>
      </c>
      <c r="F5" s="67" t="s">
        <v>71</v>
      </c>
      <c r="G5" s="67" t="s">
        <v>99</v>
      </c>
      <c r="H5" s="68" t="s">
        <v>67</v>
      </c>
      <c r="I5" s="66" t="s">
        <v>77</v>
      </c>
      <c r="J5" s="68" t="s">
        <v>68</v>
      </c>
      <c r="K5" s="68" t="s">
        <v>69</v>
      </c>
    </row>
    <row r="6" spans="1:11" ht="18" customHeight="1">
      <c r="A6" s="17"/>
      <c r="B6" s="18">
        <v>1</v>
      </c>
      <c r="C6" s="15">
        <v>2</v>
      </c>
      <c r="D6" s="15">
        <v>3</v>
      </c>
      <c r="E6" s="15">
        <v>4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9"/>
    </row>
    <row r="7" spans="1:11" s="25" customFormat="1" ht="25.5" hidden="1" customHeight="1">
      <c r="A7" s="101" t="s">
        <v>27</v>
      </c>
      <c r="B7" s="102"/>
      <c r="C7" s="102"/>
      <c r="D7" s="103"/>
      <c r="E7" s="23"/>
      <c r="F7" s="23"/>
      <c r="G7" s="23"/>
      <c r="H7" s="23"/>
      <c r="I7" s="23"/>
      <c r="J7" s="23"/>
      <c r="K7" s="9"/>
    </row>
    <row r="8" spans="1:11" s="3" customFormat="1" ht="18.75" customHeight="1">
      <c r="A8" s="26">
        <v>1</v>
      </c>
      <c r="B8" s="26" t="s">
        <v>31</v>
      </c>
      <c r="C8" s="27" t="s">
        <v>72</v>
      </c>
      <c r="D8" s="28"/>
      <c r="E8" s="29">
        <v>20</v>
      </c>
      <c r="F8" s="30">
        <v>300000</v>
      </c>
      <c r="G8" s="31">
        <f>F8/25</f>
        <v>12000</v>
      </c>
      <c r="H8" s="30">
        <f>E8*F8</f>
        <v>6000000</v>
      </c>
      <c r="I8" s="32"/>
      <c r="J8" s="34">
        <f>H8-I8</f>
        <v>6000000</v>
      </c>
      <c r="K8" s="33" t="s">
        <v>70</v>
      </c>
    </row>
    <row r="9" spans="1:11" s="3" customFormat="1" ht="18.75" customHeight="1">
      <c r="A9" s="26">
        <v>2</v>
      </c>
      <c r="B9" s="26" t="s">
        <v>40</v>
      </c>
      <c r="C9" s="27" t="s">
        <v>73</v>
      </c>
      <c r="D9" s="28"/>
      <c r="E9" s="29">
        <v>24</v>
      </c>
      <c r="F9" s="30">
        <v>300000</v>
      </c>
      <c r="G9" s="31">
        <f>F9/25</f>
        <v>12000</v>
      </c>
      <c r="H9" s="30">
        <f>E9*F9</f>
        <v>7200000</v>
      </c>
      <c r="I9" s="32">
        <f>H9*10%</f>
        <v>720000</v>
      </c>
      <c r="J9" s="34">
        <f>H9-I9</f>
        <v>6480000</v>
      </c>
      <c r="K9" s="33"/>
    </row>
    <row r="10" spans="1:11" s="3" customFormat="1" ht="18.75" customHeight="1">
      <c r="A10" s="26">
        <v>3</v>
      </c>
      <c r="B10" s="26" t="s">
        <v>43</v>
      </c>
      <c r="C10" s="27" t="s">
        <v>74</v>
      </c>
      <c r="D10" s="28"/>
      <c r="E10" s="29">
        <v>15</v>
      </c>
      <c r="F10" s="30">
        <v>250000</v>
      </c>
      <c r="G10" s="31">
        <f>F10/25</f>
        <v>10000</v>
      </c>
      <c r="H10" s="30">
        <f>E10*F10</f>
        <v>3750000</v>
      </c>
      <c r="I10" s="32"/>
      <c r="J10" s="34">
        <f>H10-I10</f>
        <v>3750000</v>
      </c>
      <c r="K10" s="33" t="s">
        <v>70</v>
      </c>
    </row>
    <row r="11" spans="1:11" s="3" customFormat="1" ht="18.75" customHeight="1">
      <c r="A11" s="26">
        <v>4</v>
      </c>
      <c r="B11" s="26" t="s">
        <v>46</v>
      </c>
      <c r="C11" s="27" t="s">
        <v>75</v>
      </c>
      <c r="D11" s="28"/>
      <c r="E11" s="29">
        <v>26</v>
      </c>
      <c r="F11" s="30">
        <v>250000</v>
      </c>
      <c r="G11" s="31">
        <f>F11/25</f>
        <v>10000</v>
      </c>
      <c r="H11" s="30">
        <f>E11*F11</f>
        <v>6500000</v>
      </c>
      <c r="I11" s="32">
        <f>H11*10%</f>
        <v>650000</v>
      </c>
      <c r="J11" s="34">
        <f>H11-I11</f>
        <v>5850000</v>
      </c>
      <c r="K11" s="33"/>
    </row>
    <row r="12" spans="1:11" s="3" customFormat="1" ht="18.75" customHeight="1">
      <c r="A12" s="26">
        <v>5</v>
      </c>
      <c r="B12" s="26" t="s">
        <v>49</v>
      </c>
      <c r="C12" s="27" t="s">
        <v>76</v>
      </c>
      <c r="D12" s="28"/>
      <c r="E12" s="29">
        <v>7</v>
      </c>
      <c r="F12" s="30">
        <v>250000</v>
      </c>
      <c r="G12" s="31">
        <f>F12/25</f>
        <v>10000</v>
      </c>
      <c r="H12" s="30">
        <f>E12*F12</f>
        <v>1750000</v>
      </c>
      <c r="I12" s="32"/>
      <c r="J12" s="34">
        <f>H12-I12</f>
        <v>1750000</v>
      </c>
      <c r="K12" s="33"/>
    </row>
    <row r="13" spans="1:11" s="3" customFormat="1" thickBot="1">
      <c r="A13" s="37"/>
      <c r="B13" s="38"/>
      <c r="C13" s="39" t="s">
        <v>52</v>
      </c>
      <c r="D13" s="40"/>
      <c r="E13" s="41">
        <f t="shared" ref="E13:G13" si="0">SUM(E8:E12)</f>
        <v>92</v>
      </c>
      <c r="F13" s="41">
        <f t="shared" si="0"/>
        <v>1350000</v>
      </c>
      <c r="G13" s="41">
        <f t="shared" si="0"/>
        <v>54000</v>
      </c>
      <c r="H13" s="64">
        <f>SUM(H8:H12)</f>
        <v>25200000</v>
      </c>
      <c r="I13" s="64">
        <f>SUM(I8:I12)</f>
        <v>1370000</v>
      </c>
      <c r="J13" s="64">
        <f>SUM(J8:J12)</f>
        <v>23830000</v>
      </c>
      <c r="K13" s="41"/>
    </row>
    <row r="14" spans="1:11" ht="17.25" customHeight="1">
      <c r="A14" s="42"/>
      <c r="B14" s="4"/>
      <c r="C14" s="43"/>
      <c r="D14" s="43"/>
      <c r="E14" s="43"/>
      <c r="F14" s="44"/>
      <c r="G14" s="44"/>
      <c r="H14" s="46"/>
      <c r="I14" s="104"/>
      <c r="J14" s="104"/>
      <c r="K14" s="104"/>
    </row>
    <row r="15" spans="1:11" ht="13.2">
      <c r="A15" s="45"/>
      <c r="B15" s="48"/>
      <c r="C15" s="105" t="s">
        <v>53</v>
      </c>
      <c r="D15" s="105"/>
      <c r="E15" s="24"/>
      <c r="F15" s="49"/>
      <c r="G15" s="50"/>
      <c r="H15" s="21"/>
      <c r="I15" s="105"/>
      <c r="J15" s="105"/>
      <c r="K15" s="105"/>
    </row>
    <row r="16" spans="1:11" ht="13.2">
      <c r="A16" s="51"/>
      <c r="B16" s="52"/>
      <c r="C16" s="53"/>
      <c r="D16" s="54"/>
      <c r="E16" s="54"/>
      <c r="F16" s="55"/>
      <c r="G16" s="53"/>
      <c r="H16" s="54"/>
      <c r="I16" s="54"/>
      <c r="J16" s="54"/>
      <c r="K16" s="54"/>
    </row>
    <row r="17" spans="1:12" ht="13.2">
      <c r="A17" s="51"/>
      <c r="B17" s="52"/>
      <c r="C17" s="53"/>
      <c r="D17" s="54"/>
      <c r="E17" s="54"/>
      <c r="F17" s="57"/>
      <c r="G17" s="53"/>
      <c r="H17" s="54"/>
      <c r="I17" s="54"/>
      <c r="J17" s="57"/>
      <c r="K17" s="54"/>
    </row>
    <row r="18" spans="1:12" ht="13.2">
      <c r="A18" s="51"/>
      <c r="B18" s="52"/>
      <c r="C18" s="53"/>
      <c r="D18" s="54"/>
      <c r="E18" s="54"/>
      <c r="F18" s="54"/>
      <c r="G18" s="53"/>
      <c r="H18" s="58"/>
      <c r="I18" s="54"/>
      <c r="J18" s="54"/>
      <c r="K18" s="54"/>
    </row>
    <row r="19" spans="1:12" ht="13.2">
      <c r="A19" s="51"/>
      <c r="B19" s="52"/>
      <c r="C19" s="53"/>
      <c r="D19" s="54"/>
      <c r="E19" s="54"/>
      <c r="F19" s="54"/>
      <c r="G19" s="53"/>
      <c r="H19" s="54"/>
      <c r="I19" s="54"/>
      <c r="J19" s="54"/>
      <c r="K19" s="54"/>
    </row>
    <row r="20" spans="1:12" ht="13.2">
      <c r="A20" s="59"/>
      <c r="B20" s="22"/>
      <c r="C20" s="108"/>
      <c r="D20" s="108"/>
      <c r="E20" s="25"/>
      <c r="F20" s="60"/>
      <c r="G20" s="61"/>
      <c r="I20" s="108"/>
      <c r="J20" s="108"/>
      <c r="K20" s="108"/>
    </row>
    <row r="21" spans="1:12" ht="13.2">
      <c r="A21" s="59"/>
      <c r="B21" s="22"/>
      <c r="C21" s="56"/>
      <c r="E21" s="56"/>
      <c r="F21" s="56"/>
      <c r="G21" s="56"/>
      <c r="H21" s="56"/>
      <c r="I21" s="56"/>
      <c r="J21" s="56"/>
      <c r="K21" s="56"/>
    </row>
    <row r="22" spans="1:12" ht="13.2">
      <c r="A22" s="59"/>
      <c r="B22" s="22"/>
      <c r="C22" s="56"/>
      <c r="E22" s="56"/>
      <c r="F22" s="56"/>
      <c r="G22" s="56"/>
      <c r="H22" s="56"/>
      <c r="I22" s="56"/>
      <c r="J22" s="56"/>
      <c r="K22" s="56"/>
      <c r="L22" s="62"/>
    </row>
    <row r="23" spans="1:12" ht="13.2">
      <c r="B23" s="22"/>
      <c r="C23" s="56"/>
      <c r="E23" s="56"/>
      <c r="F23" s="56"/>
      <c r="G23" s="56"/>
      <c r="H23" s="56"/>
      <c r="I23" s="56"/>
      <c r="J23" s="56"/>
      <c r="K23" s="56"/>
    </row>
    <row r="24" spans="1:12" ht="13.2">
      <c r="B24" s="22"/>
      <c r="D24" s="22"/>
    </row>
    <row r="25" spans="1:12" ht="13.2">
      <c r="B25" s="22"/>
      <c r="D25" s="22"/>
    </row>
    <row r="26" spans="1:12" ht="13.2">
      <c r="B26" s="22"/>
      <c r="D26" s="22"/>
    </row>
    <row r="27" spans="1:12" ht="13.2">
      <c r="B27" s="22"/>
      <c r="D27" s="22"/>
    </row>
    <row r="28" spans="1:12" ht="13.2">
      <c r="B28" s="22"/>
      <c r="D28" s="22"/>
    </row>
    <row r="29" spans="1:12" ht="13.2">
      <c r="B29" s="22"/>
      <c r="D29" s="22"/>
    </row>
    <row r="30" spans="1:12" ht="13.2">
      <c r="B30" s="22"/>
      <c r="D30" s="22"/>
    </row>
    <row r="31" spans="1:12" ht="13.2">
      <c r="B31" s="107"/>
      <c r="D31" s="22"/>
    </row>
    <row r="32" spans="1:12" ht="13.2">
      <c r="B32" s="107"/>
      <c r="D32" s="22"/>
    </row>
    <row r="42" spans="2:7" ht="13.2">
      <c r="B42" s="106"/>
    </row>
    <row r="43" spans="2:7" ht="13.2">
      <c r="B43" s="106"/>
      <c r="G43" s="62"/>
    </row>
    <row r="63" spans="2:2" ht="13.2">
      <c r="B63" s="106"/>
    </row>
    <row r="64" spans="2:2" ht="13.2">
      <c r="B64" s="106"/>
    </row>
    <row r="69" spans="2:2" ht="13.2">
      <c r="B69" s="106"/>
    </row>
    <row r="70" spans="2:2" ht="13.2">
      <c r="B70" s="106"/>
    </row>
    <row r="71" spans="2:2" ht="13.2">
      <c r="B71" s="106"/>
    </row>
    <row r="72" spans="2:2" ht="13.2">
      <c r="B72" s="106"/>
    </row>
    <row r="98" spans="2:2" ht="13.2">
      <c r="B98" s="106"/>
    </row>
    <row r="99" spans="2:2" ht="13.2">
      <c r="B99" s="106"/>
    </row>
    <row r="136" spans="2:2" ht="13.2">
      <c r="B136" s="106"/>
    </row>
    <row r="137" spans="2:2" ht="13.2">
      <c r="B137" s="106"/>
    </row>
    <row r="142" spans="2:2" ht="13.2">
      <c r="B142" s="106"/>
    </row>
    <row r="143" spans="2:2" ht="13.2">
      <c r="B143" s="106"/>
    </row>
    <row r="196" spans="2:2" ht="13.2">
      <c r="B196" s="106"/>
    </row>
    <row r="197" spans="2:2" ht="13.2">
      <c r="B197" s="106"/>
    </row>
    <row r="240" spans="2:2" ht="13.2">
      <c r="B240" s="106"/>
    </row>
    <row r="241" spans="2:2" ht="13.2">
      <c r="B241" s="106"/>
    </row>
    <row r="270" spans="2:2" ht="13.2">
      <c r="B270" s="106"/>
    </row>
    <row r="271" spans="2:2" ht="13.2">
      <c r="B271" s="106"/>
    </row>
    <row r="323" spans="2:2" ht="13.2">
      <c r="B323" s="106"/>
    </row>
    <row r="324" spans="2:2" ht="13.2">
      <c r="B324" s="106"/>
    </row>
    <row r="355" spans="2:2" ht="13.2">
      <c r="B355" s="106"/>
    </row>
    <row r="356" spans="2:2" ht="13.2">
      <c r="B356" s="106"/>
    </row>
    <row r="408" spans="2:2" ht="13.2">
      <c r="B408" s="106"/>
    </row>
    <row r="409" spans="2:2" ht="13.2">
      <c r="B409" s="106"/>
    </row>
    <row r="441" spans="2:2" ht="13.2">
      <c r="B441" s="106"/>
    </row>
    <row r="442" spans="2:2" ht="13.2">
      <c r="B442" s="106"/>
    </row>
    <row r="494" spans="2:2" ht="13.2">
      <c r="B494" s="106"/>
    </row>
    <row r="495" spans="2:2" ht="13.2">
      <c r="B495" s="106"/>
    </row>
    <row r="526" spans="2:2" ht="13.2">
      <c r="B526" s="106"/>
    </row>
    <row r="527" spans="2:2" ht="13.2">
      <c r="B527" s="106"/>
    </row>
    <row r="579" spans="2:2" ht="13.2">
      <c r="B579" s="106"/>
    </row>
    <row r="580" spans="2:2" ht="13.2">
      <c r="B580" s="106"/>
    </row>
    <row r="612" spans="2:2" ht="13.2">
      <c r="B612" s="106"/>
    </row>
    <row r="613" spans="2:2" ht="13.2">
      <c r="B613" s="106"/>
    </row>
    <row r="665" spans="2:2" ht="13.2">
      <c r="B665" s="106"/>
    </row>
    <row r="666" spans="2:2" ht="13.2">
      <c r="B666" s="106"/>
    </row>
    <row r="698" spans="2:2" ht="13.2">
      <c r="B698" s="106"/>
    </row>
    <row r="699" spans="2:2" ht="13.2">
      <c r="B699" s="106"/>
    </row>
  </sheetData>
  <mergeCells count="33">
    <mergeCell ref="A4:K4"/>
    <mergeCell ref="A1:H1"/>
    <mergeCell ref="I1:K1"/>
    <mergeCell ref="A2:G2"/>
    <mergeCell ref="I2:K2"/>
    <mergeCell ref="A3:K3"/>
    <mergeCell ref="A7:D7"/>
    <mergeCell ref="I14:K14"/>
    <mergeCell ref="C15:D15"/>
    <mergeCell ref="I15:K15"/>
    <mergeCell ref="C20:D20"/>
    <mergeCell ref="I20:K20"/>
    <mergeCell ref="B323:B324"/>
    <mergeCell ref="B31:B32"/>
    <mergeCell ref="B42:B43"/>
    <mergeCell ref="B63:B64"/>
    <mergeCell ref="B69:B70"/>
    <mergeCell ref="B71:B72"/>
    <mergeCell ref="B98:B99"/>
    <mergeCell ref="B136:B137"/>
    <mergeCell ref="B142:B143"/>
    <mergeCell ref="B196:B197"/>
    <mergeCell ref="B240:B241"/>
    <mergeCell ref="B270:B271"/>
    <mergeCell ref="B612:B613"/>
    <mergeCell ref="B665:B666"/>
    <mergeCell ref="B698:B699"/>
    <mergeCell ref="B355:B356"/>
    <mergeCell ref="B408:B409"/>
    <mergeCell ref="B441:B442"/>
    <mergeCell ref="B494:B495"/>
    <mergeCell ref="B526:B527"/>
    <mergeCell ref="B579:B5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Lương dang chinh </vt:lpstr>
      <vt:lpstr>Thời vụ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Le</dc:creator>
  <cp:lastModifiedBy>Binh Le</cp:lastModifiedBy>
  <cp:lastPrinted>2026-01-07T07:27:20Z</cp:lastPrinted>
  <dcterms:created xsi:type="dcterms:W3CDTF">2023-02-24T03:05:37Z</dcterms:created>
  <dcterms:modified xsi:type="dcterms:W3CDTF">2026-01-14T07:07:36Z</dcterms:modified>
</cp:coreProperties>
</file>